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drawings/drawing51.xml" ContentType="application/vnd.openxmlformats-officedocument.drawing+xml"/>
  <Override PartName="/xl/drawings/drawing52.xml" ContentType="application/vnd.openxmlformats-officedocument.drawing+xml"/>
  <Override PartName="/xl/drawings/drawing53.xml" ContentType="application/vnd.openxmlformats-officedocument.drawing+xml"/>
  <Override PartName="/xl/drawings/drawing54.xml" ContentType="application/vnd.openxmlformats-officedocument.drawing+xml"/>
  <Override PartName="/xl/drawings/drawing55.xml" ContentType="application/vnd.openxmlformats-officedocument.drawing+xml"/>
  <Override PartName="/xl/drawings/drawing5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checkCompatibility="1"/>
  <mc:AlternateContent xmlns:mc="http://schemas.openxmlformats.org/markup-compatibility/2006">
    <mc:Choice Requires="x15">
      <x15ac:absPath xmlns:x15ac="http://schemas.microsoft.com/office/spreadsheetml/2010/11/ac" url="Z:\G_EME_INFOESTAT\4_produtos\2_publicacoes\estrutura_ganhos\2018\"/>
    </mc:Choice>
  </mc:AlternateContent>
  <xr:revisionPtr revIDLastSave="0" documentId="13_ncr:1_{BF292F76-3B11-4B47-A2F5-94E9A8A4DB31}" xr6:coauthVersionLast="47" xr6:coauthVersionMax="47" xr10:uidLastSave="{00000000-0000-0000-0000-000000000000}"/>
  <bookViews>
    <workbookView xWindow="-120" yWindow="-120" windowWidth="29040" windowHeight="15720" tabRatio="1000" xr2:uid="{00000000-000D-0000-FFFF-FFFF00000000}"/>
  </bookViews>
  <sheets>
    <sheet name="Indice" sheetId="81" r:id="rId1"/>
    <sheet name="Q1_2014" sheetId="135" r:id="rId2"/>
    <sheet name="Q2_2014" sheetId="136" r:id="rId3"/>
    <sheet name="Q3_2014" sheetId="185" r:id="rId4"/>
    <sheet name="Q4_2014" sheetId="147" r:id="rId5"/>
    <sheet name="Q5_2014" sheetId="186" r:id="rId6"/>
    <sheet name="Q6_2014" sheetId="157" r:id="rId7"/>
    <sheet name="Q7_2014" sheetId="188" r:id="rId8"/>
    <sheet name="Q8_2014" sheetId="161" r:id="rId9"/>
    <sheet name="Q9_2014" sheetId="83" r:id="rId10"/>
    <sheet name="Q10_2014" sheetId="148" r:id="rId11"/>
    <sheet name="Q11_2014" sheetId="192" r:id="rId12"/>
    <sheet name="Q12_2014" sheetId="194" r:id="rId13"/>
    <sheet name="Q13_2014" sheetId="195" r:id="rId14"/>
    <sheet name="Q14_2014" sheetId="150" r:id="rId15"/>
    <sheet name="Q15_2014" sheetId="199" r:id="rId16"/>
    <sheet name="Q16_2014" sheetId="176" r:id="rId17"/>
    <sheet name="Q17_2014" sheetId="200" r:id="rId18"/>
    <sheet name="Q18_2014" sheetId="151" r:id="rId19"/>
    <sheet name="Q19_2014" sheetId="88" r:id="rId20"/>
    <sheet name="Q20_2014" sheetId="89" r:id="rId21"/>
    <sheet name="Q21_2014" sheetId="108" r:id="rId22"/>
    <sheet name="Q22_2014" sheetId="110" r:id="rId23"/>
    <sheet name="Q23_2014" sheetId="4" r:id="rId24"/>
    <sheet name="Q24_2014" sheetId="133" r:id="rId25"/>
    <sheet name="Q25_2014" sheetId="165" r:id="rId26"/>
    <sheet name="Q26_2014" sheetId="171" r:id="rId27"/>
    <sheet name="Q27_2014" sheetId="170" r:id="rId28"/>
    <sheet name="Q28 29_2014" sheetId="134" r:id="rId29"/>
    <sheet name="Q1_2018" sheetId="201" r:id="rId30"/>
    <sheet name="Q2_2018" sheetId="202" r:id="rId31"/>
    <sheet name="Q3_2018" sheetId="204" r:id="rId32"/>
    <sheet name="Q4_2018" sheetId="205" r:id="rId33"/>
    <sheet name="Q5_2018" sheetId="203" r:id="rId34"/>
    <sheet name="Q6_2018" sheetId="206" r:id="rId35"/>
    <sheet name="Q7_2018" sheetId="207" r:id="rId36"/>
    <sheet name="Q8_2018" sheetId="208" r:id="rId37"/>
    <sheet name="Q9_2018" sheetId="209" r:id="rId38"/>
    <sheet name="Q10_2018" sheetId="210" r:id="rId39"/>
    <sheet name="Q11_2018" sheetId="211" r:id="rId40"/>
    <sheet name="Q12_2018" sheetId="212" r:id="rId41"/>
    <sheet name="Q13_2018" sheetId="213" r:id="rId42"/>
    <sheet name="Q14_2018" sheetId="214" r:id="rId43"/>
    <sheet name="Q15_2018" sheetId="215" r:id="rId44"/>
    <sheet name="Q16_2018" sheetId="216" r:id="rId45"/>
    <sheet name="Q17_2018" sheetId="217" r:id="rId46"/>
    <sheet name="Q18_2018" sheetId="218" r:id="rId47"/>
    <sheet name="Q19_2018" sheetId="219" r:id="rId48"/>
    <sheet name="Q20_2018" sheetId="220" r:id="rId49"/>
    <sheet name="Q21_2018" sheetId="221" r:id="rId50"/>
    <sheet name="Q22_2018" sheetId="222" r:id="rId51"/>
    <sheet name="Q23_2018" sheetId="223" r:id="rId52"/>
    <sheet name="Q24_2018" sheetId="224" r:id="rId53"/>
    <sheet name="Q25_2018" sheetId="225" r:id="rId54"/>
    <sheet name="Q26_2018" sheetId="226" r:id="rId55"/>
    <sheet name="Q27_2018" sheetId="227" r:id="rId56"/>
    <sheet name="Q28 29_2018" sheetId="228" r:id="rId57"/>
  </sheets>
  <definedNames>
    <definedName name="_xlnm.Print_Area" localSheetId="0">Indice!$B$1:$B$88</definedName>
    <definedName name="_xlnm.Print_Area" localSheetId="1">Q1_2014!$B$2:$Z$47</definedName>
    <definedName name="_xlnm.Print_Area" localSheetId="29">Q1_2018!$B$2:$Z$48</definedName>
    <definedName name="_xlnm.Print_Area" localSheetId="38">Q10_2018!$B$2:$W$47</definedName>
    <definedName name="_xlnm.Print_Area" localSheetId="39">Q11_2018!$B$2:$W$44</definedName>
    <definedName name="_xlnm.Print_Area" localSheetId="40">Q12_2018!$B$2:$Q$47</definedName>
    <definedName name="_xlnm.Print_Area" localSheetId="13">Q13_2014!$B$2:$Q$43</definedName>
    <definedName name="_xlnm.Print_Area" localSheetId="41">Q13_2018!$B$2:$Q$44</definedName>
    <definedName name="_xlnm.Print_Area" localSheetId="42">Q14_2018!$B$2:$W$48</definedName>
    <definedName name="_xlnm.Print_Area" localSheetId="15">Q15_2014!$B$2:$W$42</definedName>
    <definedName name="_xlnm.Print_Area" localSheetId="43">Q15_2018!$B$2:$W$43</definedName>
    <definedName name="_xlnm.Print_Area" localSheetId="16">Q16_2014!$B$1:$Y$23</definedName>
    <definedName name="_xlnm.Print_Area" localSheetId="44">Q16_2018!$B$1:$Y$22</definedName>
    <definedName name="_xlnm.Print_Area" localSheetId="17">Q17_2014!$A$1:$S$22</definedName>
    <definedName name="_xlnm.Print_Area" localSheetId="45">Q17_2018!$B$1:$S$22</definedName>
    <definedName name="_xlnm.Print_Area" localSheetId="18">Q18_2014!$B$2:$K$45</definedName>
    <definedName name="_xlnm.Print_Area" localSheetId="46">Q18_2018!$B$2:$K$45</definedName>
    <definedName name="_xlnm.Print_Area" localSheetId="19">Q19_2014!$B$2:$V$22</definedName>
    <definedName name="_xlnm.Print_Area" localSheetId="47">Q19_2018!$B$2:$V$26</definedName>
    <definedName name="_xlnm.Print_Area" localSheetId="2">Q2_2014!$B$2:$T$41</definedName>
    <definedName name="_xlnm.Print_Area" localSheetId="30">Q2_2018!$B$1:$T$42</definedName>
    <definedName name="_xlnm.Print_Area" localSheetId="20">Q20_2014!$B$2:$V$21</definedName>
    <definedName name="_xlnm.Print_Area" localSheetId="48">Q20_2018!$B$2:$V$21</definedName>
    <definedName name="_xlnm.Print_Area" localSheetId="21">Q21_2014!$B$1:$N$48</definedName>
    <definedName name="_xlnm.Print_Area" localSheetId="49">Q21_2018!$B$2:$N$50</definedName>
    <definedName name="_xlnm.Print_Area" localSheetId="22">Q22_2014!$B$2:$M$25</definedName>
    <definedName name="_xlnm.Print_Area" localSheetId="50">Q22_2018!$B$2:$M$25</definedName>
    <definedName name="_xlnm.Print_Area" localSheetId="23">Q23_2014!$B$2:$N$46</definedName>
    <definedName name="_xlnm.Print_Area" localSheetId="51">Q23_2018!$B$2:$N$46</definedName>
    <definedName name="_xlnm.Print_Area" localSheetId="24">Q24_2014!$B$2:$N$40</definedName>
    <definedName name="_xlnm.Print_Area" localSheetId="52">Q24_2018!$B$2:$N$40</definedName>
    <definedName name="_xlnm.Print_Area" localSheetId="25">Q25_2014!$B$2:$N$46</definedName>
    <definedName name="_xlnm.Print_Area" localSheetId="53">Q25_2018!$B$2:$N$46</definedName>
    <definedName name="_xlnm.Print_Area" localSheetId="26">Q26_2014!$B$2:$K$46</definedName>
    <definedName name="_xlnm.Print_Area" localSheetId="54">Q26_2018!$B$2:$K$46</definedName>
    <definedName name="_xlnm.Print_Area" localSheetId="27">Q27_2014!$B$2:$K$46</definedName>
    <definedName name="_xlnm.Print_Area" localSheetId="55">Q27_2018!$B$2:$K$46</definedName>
    <definedName name="_xlnm.Print_Area" localSheetId="28">'Q28 29_2014'!$A$1:$M$45</definedName>
    <definedName name="_xlnm.Print_Area" localSheetId="56">'Q28 29_2018'!$B$1:$M$44</definedName>
    <definedName name="_xlnm.Print_Area" localSheetId="3">Q3_2014!$B$2:$T$41</definedName>
    <definedName name="_xlnm.Print_Area" localSheetId="31">Q3_2018!$B$2:$T$42</definedName>
    <definedName name="_xlnm.Print_Area" localSheetId="4">Q4_2014!$B$2:$Z$47</definedName>
    <definedName name="_xlnm.Print_Area" localSheetId="32">Q4_2018!$B$2:$Z$48</definedName>
    <definedName name="_xlnm.Print_Area" localSheetId="5">Q5_2014!$B$2:$T$41</definedName>
    <definedName name="_xlnm.Print_Area" localSheetId="33">Q5_2018!$B$2:$T$42</definedName>
    <definedName name="_xlnm.Print_Area" localSheetId="6">Q6_2014!$B$2:$Z$47</definedName>
    <definedName name="_xlnm.Print_Area" localSheetId="34">Q6_2018!$B$2:$Z$48</definedName>
    <definedName name="_xlnm.Print_Area" localSheetId="7">Q7_2014!$B$2:$T$41</definedName>
    <definedName name="_xlnm.Print_Area" localSheetId="35">Q7_2018!$B$2:$T$42</definedName>
    <definedName name="_xlnm.Print_Area" localSheetId="8">Q8_2014!$B$2:$Q$45</definedName>
    <definedName name="_xlnm.Print_Area" localSheetId="36">Q8_2018!$B$2:$Q$45</definedName>
    <definedName name="_xlnm.Print_Area" localSheetId="9">Q9_2014!$B$2:$Q$45</definedName>
    <definedName name="_xlnm.Print_Area" localSheetId="37">Q9_2018!$B$2:$Q$46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2" i="227" l="1"/>
  <c r="D31" i="227"/>
  <c r="D30" i="227"/>
  <c r="D32" i="226"/>
  <c r="D31" i="226"/>
  <c r="D30" i="226"/>
  <c r="D32" i="225"/>
  <c r="D31" i="225"/>
  <c r="D30" i="225"/>
  <c r="D31" i="224"/>
  <c r="D30" i="224"/>
  <c r="D29" i="224"/>
  <c r="D32" i="223"/>
  <c r="D31" i="223"/>
  <c r="D30" i="223"/>
  <c r="D32" i="221"/>
  <c r="D31" i="221"/>
  <c r="D30" i="221"/>
  <c r="V10" i="220"/>
  <c r="V22" i="220" s="1"/>
  <c r="U10" i="220"/>
  <c r="U22" i="220" s="1"/>
  <c r="T10" i="220"/>
  <c r="T22" i="220" s="1"/>
  <c r="S10" i="220"/>
  <c r="S22" i="220" s="1"/>
  <c r="R10" i="220"/>
  <c r="R22" i="220" s="1"/>
  <c r="Q10" i="220"/>
  <c r="Q22" i="220" s="1"/>
  <c r="P10" i="220"/>
  <c r="P22" i="220" s="1"/>
  <c r="O10" i="220"/>
  <c r="O22" i="220" s="1"/>
  <c r="N10" i="220"/>
  <c r="N22" i="220" s="1"/>
  <c r="M10" i="220"/>
  <c r="M22" i="220" s="1"/>
  <c r="L10" i="220"/>
  <c r="L22" i="220" s="1"/>
  <c r="K10" i="220"/>
  <c r="K22" i="220" s="1"/>
  <c r="J10" i="220"/>
  <c r="J22" i="220" s="1"/>
  <c r="I10" i="220"/>
  <c r="I22" i="220" s="1"/>
  <c r="H10" i="220"/>
  <c r="H22" i="220" s="1"/>
  <c r="V10" i="219"/>
  <c r="V22" i="219" s="1"/>
  <c r="U10" i="219"/>
  <c r="U22" i="219" s="1"/>
  <c r="T10" i="219"/>
  <c r="T22" i="219" s="1"/>
  <c r="S10" i="219"/>
  <c r="S22" i="219" s="1"/>
  <c r="R10" i="219"/>
  <c r="R22" i="219" s="1"/>
  <c r="Q10" i="219"/>
  <c r="Q22" i="219" s="1"/>
  <c r="P10" i="219"/>
  <c r="P22" i="219" s="1"/>
  <c r="O10" i="219"/>
  <c r="O22" i="219" s="1"/>
  <c r="N10" i="219"/>
  <c r="N22" i="219" s="1"/>
  <c r="M10" i="219"/>
  <c r="M22" i="219" s="1"/>
  <c r="L10" i="219"/>
  <c r="L22" i="219" s="1"/>
  <c r="K10" i="219"/>
  <c r="K22" i="219" s="1"/>
  <c r="J10" i="219"/>
  <c r="J22" i="219" s="1"/>
  <c r="I10" i="219"/>
  <c r="I22" i="219" s="1"/>
  <c r="H10" i="219"/>
  <c r="H22" i="219" s="1"/>
  <c r="K42" i="218"/>
  <c r="J42" i="218"/>
  <c r="I42" i="218"/>
  <c r="K41" i="218"/>
  <c r="J41" i="218"/>
  <c r="I41" i="218"/>
  <c r="K40" i="218"/>
  <c r="J40" i="218"/>
  <c r="I40" i="218"/>
  <c r="K39" i="218"/>
  <c r="J39" i="218"/>
  <c r="I39" i="218"/>
  <c r="K38" i="218"/>
  <c r="J38" i="218"/>
  <c r="I38" i="218"/>
  <c r="K37" i="218"/>
  <c r="J37" i="218"/>
  <c r="I37" i="218"/>
  <c r="K36" i="218"/>
  <c r="J36" i="218"/>
  <c r="I36" i="218"/>
  <c r="K35" i="218"/>
  <c r="J35" i="218"/>
  <c r="I35" i="218"/>
  <c r="K34" i="218"/>
  <c r="J34" i="218"/>
  <c r="I34" i="218"/>
  <c r="K33" i="218"/>
  <c r="J33" i="218"/>
  <c r="I33" i="218"/>
  <c r="K32" i="218"/>
  <c r="J32" i="218"/>
  <c r="I32" i="218"/>
  <c r="K31" i="218"/>
  <c r="J31" i="218"/>
  <c r="I31" i="218"/>
  <c r="K30" i="218"/>
  <c r="J30" i="218"/>
  <c r="I30" i="218"/>
  <c r="K29" i="218"/>
  <c r="J29" i="218"/>
  <c r="I29" i="218"/>
  <c r="D29" i="218"/>
  <c r="K28" i="218"/>
  <c r="J28" i="218"/>
  <c r="I28" i="218"/>
  <c r="D28" i="218"/>
  <c r="K27" i="218"/>
  <c r="J27" i="218"/>
  <c r="I27" i="218"/>
  <c r="D27" i="218"/>
  <c r="K26" i="218"/>
  <c r="J26" i="218"/>
  <c r="I26" i="218"/>
  <c r="K25" i="218"/>
  <c r="J25" i="218"/>
  <c r="I25" i="218"/>
  <c r="K24" i="218"/>
  <c r="J24" i="218"/>
  <c r="I24" i="218"/>
  <c r="K23" i="218"/>
  <c r="J23" i="218"/>
  <c r="I23" i="218"/>
  <c r="K22" i="218"/>
  <c r="J22" i="218"/>
  <c r="I22" i="218"/>
  <c r="K21" i="218"/>
  <c r="J21" i="218"/>
  <c r="I21" i="218"/>
  <c r="K20" i="218"/>
  <c r="J20" i="218"/>
  <c r="I20" i="218"/>
  <c r="K19" i="218"/>
  <c r="J19" i="218"/>
  <c r="I19" i="218"/>
  <c r="K18" i="218"/>
  <c r="J18" i="218"/>
  <c r="I18" i="218"/>
  <c r="K17" i="218"/>
  <c r="J17" i="218"/>
  <c r="I17" i="218"/>
  <c r="K16" i="218"/>
  <c r="J16" i="218"/>
  <c r="I16" i="218"/>
  <c r="K15" i="218"/>
  <c r="J15" i="218"/>
  <c r="I15" i="218"/>
  <c r="K14" i="218"/>
  <c r="J14" i="218"/>
  <c r="I14" i="218"/>
  <c r="K13" i="218"/>
  <c r="J13" i="218"/>
  <c r="I13" i="218"/>
  <c r="K12" i="218"/>
  <c r="J12" i="218"/>
  <c r="I12" i="218"/>
  <c r="K11" i="218"/>
  <c r="J11" i="218"/>
  <c r="I11" i="218"/>
  <c r="K10" i="218"/>
  <c r="J10" i="218"/>
  <c r="I10" i="218"/>
  <c r="K9" i="218"/>
  <c r="J9" i="218"/>
  <c r="I9" i="218"/>
  <c r="K8" i="218"/>
  <c r="J8" i="218"/>
  <c r="I8" i="218"/>
  <c r="K7" i="218"/>
  <c r="J7" i="218"/>
  <c r="I7" i="218"/>
  <c r="K6" i="218"/>
  <c r="J6" i="218"/>
  <c r="I6" i="218"/>
  <c r="D32" i="215"/>
  <c r="D31" i="215"/>
  <c r="D30" i="215"/>
  <c r="D31" i="214"/>
  <c r="D30" i="214"/>
  <c r="D29" i="214"/>
  <c r="D33" i="213"/>
  <c r="D32" i="213"/>
  <c r="D31" i="213"/>
  <c r="D32" i="212"/>
  <c r="D31" i="212"/>
  <c r="D30" i="212"/>
  <c r="D33" i="211"/>
  <c r="D32" i="211"/>
  <c r="D31" i="211"/>
  <c r="D32" i="210"/>
  <c r="D31" i="210"/>
  <c r="D30" i="210"/>
  <c r="D31" i="209"/>
  <c r="D30" i="209"/>
  <c r="D29" i="209"/>
  <c r="D31" i="208"/>
  <c r="D30" i="208"/>
  <c r="D29" i="208"/>
  <c r="D31" i="207"/>
  <c r="D30" i="207"/>
  <c r="D29" i="207"/>
  <c r="D29" i="206" l="1"/>
  <c r="D30" i="206"/>
  <c r="D31" i="206"/>
  <c r="D31" i="205"/>
  <c r="D30" i="205"/>
  <c r="D29" i="205"/>
  <c r="D31" i="204"/>
  <c r="D30" i="204"/>
  <c r="D29" i="204"/>
  <c r="D31" i="203"/>
  <c r="D30" i="203"/>
  <c r="D29" i="203"/>
  <c r="D29" i="202" l="1"/>
  <c r="D30" i="202"/>
  <c r="D31" i="202"/>
  <c r="D31" i="201"/>
  <c r="D30" i="201"/>
  <c r="D29" i="201"/>
  <c r="I10" i="89" l="1"/>
  <c r="I22" i="89" s="1"/>
  <c r="J10" i="89"/>
  <c r="J22" i="89" s="1"/>
  <c r="K10" i="89"/>
  <c r="L10" i="89"/>
  <c r="L22" i="89" s="1"/>
  <c r="M10" i="89"/>
  <c r="M22" i="89" s="1"/>
  <c r="N10" i="89"/>
  <c r="N22" i="89" s="1"/>
  <c r="O10" i="89"/>
  <c r="O22" i="89" s="1"/>
  <c r="P10" i="89"/>
  <c r="P22" i="89" s="1"/>
  <c r="Q10" i="89"/>
  <c r="R10" i="89"/>
  <c r="R22" i="89" s="1"/>
  <c r="S10" i="89"/>
  <c r="S22" i="89" s="1"/>
  <c r="T10" i="89"/>
  <c r="T22" i="89" s="1"/>
  <c r="U10" i="89"/>
  <c r="U22" i="89" s="1"/>
  <c r="V10" i="89"/>
  <c r="V22" i="89" s="1"/>
  <c r="H10" i="89"/>
  <c r="H22" i="89" s="1"/>
  <c r="I6" i="151"/>
  <c r="I10" i="88"/>
  <c r="I22" i="88" s="1"/>
  <c r="J10" i="88"/>
  <c r="J22" i="88" s="1"/>
  <c r="K10" i="88"/>
  <c r="K22" i="88" s="1"/>
  <c r="L10" i="88"/>
  <c r="L22" i="88" s="1"/>
  <c r="M10" i="88"/>
  <c r="M22" i="88" s="1"/>
  <c r="N10" i="88"/>
  <c r="N22" i="88" s="1"/>
  <c r="O10" i="88"/>
  <c r="O22" i="88" s="1"/>
  <c r="P10" i="88"/>
  <c r="P22" i="88" s="1"/>
  <c r="Q10" i="88"/>
  <c r="Q22" i="88" s="1"/>
  <c r="R10" i="88"/>
  <c r="R22" i="88" s="1"/>
  <c r="S10" i="88"/>
  <c r="S22" i="88" s="1"/>
  <c r="T10" i="88"/>
  <c r="T22" i="88" s="1"/>
  <c r="U10" i="88"/>
  <c r="U22" i="88" s="1"/>
  <c r="V10" i="88"/>
  <c r="V22" i="88" s="1"/>
  <c r="H10" i="88"/>
  <c r="K22" i="89"/>
  <c r="Q22" i="89"/>
  <c r="I7" i="151"/>
  <c r="J7" i="151"/>
  <c r="K7" i="151"/>
  <c r="I8" i="151"/>
  <c r="J8" i="151"/>
  <c r="K8" i="151"/>
  <c r="I9" i="151"/>
  <c r="J9" i="151"/>
  <c r="K9" i="151"/>
  <c r="I10" i="151"/>
  <c r="J10" i="151"/>
  <c r="K10" i="151"/>
  <c r="I11" i="151"/>
  <c r="J11" i="151"/>
  <c r="K11" i="151"/>
  <c r="I12" i="151"/>
  <c r="J12" i="151"/>
  <c r="K12" i="151"/>
  <c r="I13" i="151"/>
  <c r="J13" i="151"/>
  <c r="K13" i="151"/>
  <c r="I14" i="151"/>
  <c r="J14" i="151"/>
  <c r="K14" i="151"/>
  <c r="I15" i="151"/>
  <c r="J15" i="151"/>
  <c r="K15" i="151"/>
  <c r="I16" i="151"/>
  <c r="J16" i="151"/>
  <c r="K16" i="151"/>
  <c r="I17" i="151"/>
  <c r="J17" i="151"/>
  <c r="K17" i="151"/>
  <c r="I18" i="151"/>
  <c r="J18" i="151"/>
  <c r="K18" i="151"/>
  <c r="I19" i="151"/>
  <c r="J19" i="151"/>
  <c r="K19" i="151"/>
  <c r="I20" i="151"/>
  <c r="J20" i="151"/>
  <c r="K20" i="151"/>
  <c r="I21" i="151"/>
  <c r="J21" i="151"/>
  <c r="K21" i="151"/>
  <c r="I22" i="151"/>
  <c r="J22" i="151"/>
  <c r="K22" i="151"/>
  <c r="I23" i="151"/>
  <c r="J23" i="151"/>
  <c r="K23" i="151"/>
  <c r="I24" i="151"/>
  <c r="J24" i="151"/>
  <c r="K24" i="151"/>
  <c r="I25" i="151"/>
  <c r="J25" i="151"/>
  <c r="K25" i="151"/>
  <c r="I26" i="151"/>
  <c r="J26" i="151"/>
  <c r="K26" i="151"/>
  <c r="I27" i="151"/>
  <c r="J27" i="151"/>
  <c r="K27" i="151"/>
  <c r="I28" i="151"/>
  <c r="J28" i="151"/>
  <c r="K28" i="151"/>
  <c r="I29" i="151"/>
  <c r="J29" i="151"/>
  <c r="K29" i="151"/>
  <c r="I30" i="151"/>
  <c r="J30" i="151"/>
  <c r="K30" i="151"/>
  <c r="I31" i="151"/>
  <c r="J31" i="151"/>
  <c r="K31" i="151"/>
  <c r="I32" i="151"/>
  <c r="J32" i="151"/>
  <c r="K32" i="151"/>
  <c r="I33" i="151"/>
  <c r="J33" i="151"/>
  <c r="K33" i="151"/>
  <c r="I34" i="151"/>
  <c r="J34" i="151"/>
  <c r="K34" i="151"/>
  <c r="I35" i="151"/>
  <c r="J35" i="151"/>
  <c r="K35" i="151"/>
  <c r="I36" i="151"/>
  <c r="J36" i="151"/>
  <c r="K36" i="151"/>
  <c r="I37" i="151"/>
  <c r="J37" i="151"/>
  <c r="K37" i="151"/>
  <c r="I38" i="151"/>
  <c r="J38" i="151"/>
  <c r="K38" i="151"/>
  <c r="I39" i="151"/>
  <c r="J39" i="151"/>
  <c r="K39" i="151"/>
  <c r="I40" i="151"/>
  <c r="J40" i="151"/>
  <c r="K40" i="151"/>
  <c r="I41" i="151"/>
  <c r="J41" i="151"/>
  <c r="K41" i="151"/>
  <c r="I42" i="151"/>
  <c r="J42" i="151"/>
  <c r="K42" i="151"/>
  <c r="K6" i="151"/>
  <c r="J6" i="151"/>
  <c r="B22" i="81" l="1"/>
  <c r="B25" i="81" l="1"/>
  <c r="B24" i="81"/>
  <c r="B23" i="81"/>
  <c r="B21" i="81"/>
  <c r="B32" i="81"/>
  <c r="B31" i="81"/>
  <c r="B30" i="81"/>
  <c r="B29" i="81"/>
  <c r="B28" i="81"/>
  <c r="B27" i="81"/>
  <c r="B26" i="81"/>
  <c r="B20" i="81"/>
  <c r="B19" i="81"/>
  <c r="B18" i="81"/>
  <c r="B17" i="81"/>
  <c r="B16" i="81"/>
  <c r="D32" i="199"/>
  <c r="D31" i="199"/>
  <c r="D30" i="199"/>
  <c r="D33" i="195"/>
  <c r="D32" i="195"/>
  <c r="D31" i="195"/>
  <c r="B15" i="81"/>
  <c r="D32" i="194"/>
  <c r="D31" i="194"/>
  <c r="D30" i="194"/>
  <c r="B14" i="81"/>
  <c r="B13" i="81"/>
  <c r="D33" i="192"/>
  <c r="D32" i="192"/>
  <c r="D31" i="192"/>
  <c r="B12" i="81" l="1"/>
  <c r="B11" i="81"/>
  <c r="B10" i="81"/>
  <c r="D31" i="188"/>
  <c r="D30" i="188"/>
  <c r="D29" i="188"/>
  <c r="B9" i="81"/>
  <c r="B8" i="81"/>
  <c r="D31" i="186"/>
  <c r="D30" i="186"/>
  <c r="D29" i="186"/>
  <c r="B7" i="81"/>
  <c r="B6" i="81"/>
  <c r="D31" i="185"/>
  <c r="D30" i="185"/>
  <c r="D29" i="185"/>
  <c r="B5" i="81"/>
  <c r="B4" i="81"/>
  <c r="D32" i="171" l="1"/>
  <c r="D31" i="171"/>
  <c r="D30" i="171"/>
  <c r="D32" i="170"/>
  <c r="D31" i="170"/>
  <c r="D30" i="170"/>
  <c r="D32" i="165" l="1"/>
  <c r="D31" i="165"/>
  <c r="D30" i="165"/>
  <c r="D31" i="161"/>
  <c r="D30" i="161"/>
  <c r="D29" i="161"/>
  <c r="D31" i="157" l="1"/>
  <c r="D30" i="157"/>
  <c r="D29" i="157"/>
  <c r="D29" i="151" l="1"/>
  <c r="D28" i="151"/>
  <c r="D27" i="151"/>
  <c r="D31" i="150"/>
  <c r="D30" i="150"/>
  <c r="D29" i="150"/>
  <c r="D32" i="148"/>
  <c r="D31" i="148"/>
  <c r="D30" i="148"/>
  <c r="D31" i="147" l="1"/>
  <c r="D30" i="147"/>
  <c r="D29" i="147"/>
  <c r="D31" i="136" l="1"/>
  <c r="D30" i="136"/>
  <c r="D29" i="136"/>
  <c r="D31" i="135" l="1"/>
  <c r="D30" i="135"/>
  <c r="D29" i="135"/>
  <c r="D31" i="133" l="1"/>
  <c r="D30" i="133"/>
  <c r="D29" i="133"/>
  <c r="D31" i="108" l="1"/>
  <c r="D30" i="108"/>
  <c r="D29" i="108"/>
  <c r="D31" i="83" l="1"/>
  <c r="D30" i="83"/>
  <c r="D29" i="83"/>
  <c r="D32" i="4" l="1"/>
  <c r="D31" i="4"/>
  <c r="D30" i="4"/>
  <c r="H22" i="88" l="1"/>
</calcChain>
</file>

<file path=xl/sharedStrings.xml><?xml version="1.0" encoding="utf-8"?>
<sst xmlns="http://schemas.openxmlformats.org/spreadsheetml/2006/main" count="4417" uniqueCount="252">
  <si>
    <t>H + M</t>
  </si>
  <si>
    <t>H</t>
  </si>
  <si>
    <t>M</t>
  </si>
  <si>
    <t>TOTAL</t>
  </si>
  <si>
    <t>&lt;</t>
  </si>
  <si>
    <t>GMM</t>
  </si>
  <si>
    <t>≤</t>
  </si>
  <si>
    <t>E</t>
  </si>
  <si>
    <t>MAIS</t>
  </si>
  <si>
    <t>H+M</t>
  </si>
  <si>
    <t>1_5</t>
  </si>
  <si>
    <t>8_9</t>
  </si>
  <si>
    <t>Empregados</t>
  </si>
  <si>
    <t>Operários</t>
  </si>
  <si>
    <t>Indústria</t>
  </si>
  <si>
    <t>C</t>
  </si>
  <si>
    <t>Indústrias Extractivas</t>
  </si>
  <si>
    <t>Indústrias Transformadoras</t>
  </si>
  <si>
    <t>Construção</t>
  </si>
  <si>
    <t>Serviços</t>
  </si>
  <si>
    <t>G</t>
  </si>
  <si>
    <t>I</t>
  </si>
  <si>
    <t>J</t>
  </si>
  <si>
    <t>K</t>
  </si>
  <si>
    <t>Educação</t>
  </si>
  <si>
    <t>N</t>
  </si>
  <si>
    <t>5 a 9 Anos</t>
  </si>
  <si>
    <t>10 a 19 Anos</t>
  </si>
  <si>
    <t>20 a 34 Anos</t>
  </si>
  <si>
    <t xml:space="preserve">F </t>
  </si>
  <si>
    <t>GANHOS  MÉDIOS HORÁRIOS
(€)</t>
  </si>
  <si>
    <t>CONTRATO PERMANENTE</t>
  </si>
  <si>
    <t>CONTRATO A TERMO</t>
  </si>
  <si>
    <t>ENSINO SECUNDÁRIO</t>
  </si>
  <si>
    <t>4_5</t>
  </si>
  <si>
    <t>7_9</t>
  </si>
  <si>
    <t>Dirigentes e Quad. Sup. Espec. Prof. Int. e Cient.</t>
  </si>
  <si>
    <t>Pes. Administr. e Sim., Pes. Serviços e Vendedores</t>
  </si>
  <si>
    <t>Oper. Inst. E Máq. e Trab. Mont., Trab não Qualificados</t>
  </si>
  <si>
    <t>Dirigentes e Quadros Superiores de Empresas</t>
  </si>
  <si>
    <t>Especialista das Profis. Intelectuais e Científicas</t>
  </si>
  <si>
    <t>Técnicos e Profissionais de Nível Intermédio</t>
  </si>
  <si>
    <t>Pessoal Administrativo e Similares</t>
  </si>
  <si>
    <t>Pessoal dos Serviços e Vendedores</t>
  </si>
  <si>
    <t>Operários, Artífices e Trabalh. Similares</t>
  </si>
  <si>
    <t>Operadores de Instalações. e Máq. e Trab. Montag.</t>
  </si>
  <si>
    <t>Trabalhadores não Qualificados</t>
  </si>
  <si>
    <t>ABRANGIDOS POR CONTRATAÇÃO COLECTIVA</t>
  </si>
  <si>
    <t>NÃO ABRANGIDOS POR CONTRATAÇÃO COLECTIVA</t>
  </si>
  <si>
    <t>GANHO MÉDIO MENSAL (GMM)
(euros)</t>
  </si>
  <si>
    <t>Nº TCO 
(Milhares)</t>
  </si>
  <si>
    <t>INDICE</t>
  </si>
  <si>
    <t>CAE Rev3</t>
  </si>
  <si>
    <t>B_N</t>
  </si>
  <si>
    <t>B_E</t>
  </si>
  <si>
    <t>B</t>
  </si>
  <si>
    <t>Fab. de mobiliário e de colchões; Outras indústrias transformadoras</t>
  </si>
  <si>
    <t>10_12</t>
  </si>
  <si>
    <t>13_16</t>
  </si>
  <si>
    <t>17_18</t>
  </si>
  <si>
    <t>19_23</t>
  </si>
  <si>
    <t>24_25</t>
  </si>
  <si>
    <t>26_28</t>
  </si>
  <si>
    <t>29_30</t>
  </si>
  <si>
    <t>31_32</t>
  </si>
  <si>
    <t>D_E</t>
  </si>
  <si>
    <t>G_N</t>
  </si>
  <si>
    <t xml:space="preserve">P_S </t>
  </si>
  <si>
    <t>64</t>
  </si>
  <si>
    <t>58_59</t>
  </si>
  <si>
    <t>60_61</t>
  </si>
  <si>
    <t>62_63</t>
  </si>
  <si>
    <t>65_66</t>
  </si>
  <si>
    <t>L_M</t>
  </si>
  <si>
    <t>P</t>
  </si>
  <si>
    <t>Q</t>
  </si>
  <si>
    <t>R</t>
  </si>
  <si>
    <t>S</t>
  </si>
  <si>
    <t>Ind. Alimentares, das bebidas e do tabaco</t>
  </si>
  <si>
    <t>Rep, manut e instal de máq e equip</t>
  </si>
  <si>
    <t>Comércio, manut  e rep de veíc autom e motociclos</t>
  </si>
  <si>
    <t>Comércio por grosso (inclui agentes), exc veíc autom e motociclos</t>
  </si>
  <si>
    <t>Comércio a retalho, exc veíc autom e motociclos</t>
  </si>
  <si>
    <t>Activ imobiliárias; consultoria,  científicas, técnicas e similares</t>
  </si>
  <si>
    <t>Activ administ e dos serviços de apoio</t>
  </si>
  <si>
    <t>Activ saúde humana e apoio  social</t>
  </si>
  <si>
    <t>Outras activ de serviços</t>
  </si>
  <si>
    <t>Ind. metalúrgicas de base; Fab. de prod met, exc máq e equip</t>
  </si>
  <si>
    <t>Fab. de equip inf, equip p com e prod elect e ópt; equip eléct;  máq e equip, n.e.</t>
  </si>
  <si>
    <t>Act de edição; cinemat, vídeo, prod de prog de telev, grav de som e ed de música</t>
  </si>
  <si>
    <t>Act de rádio e de televisão; Telecomunicações</t>
  </si>
  <si>
    <t>Consultoria e prog inf e activ rel.; serv. informáticos</t>
  </si>
  <si>
    <t>Activ serv financ, exc seguros e fundos de pensões</t>
  </si>
  <si>
    <t>Seguros, resseguros e fundos de pensões, exc seg social obrigatória; aux de serv financ e seguros</t>
  </si>
  <si>
    <t>Electric, gás, água; Capt, trat e distrib água; saneam, gestão de resíd e despoluição</t>
  </si>
  <si>
    <t>Activ artísticas, espectác, desportiv e recreativ</t>
  </si>
  <si>
    <t>Fab. de têxteis; vestuário, couro, madeira e cortiça, exc mobil, cestaria e espartaria</t>
  </si>
  <si>
    <t>Fab. de pasta, papel, cartão; impres e repr de sup gravados</t>
  </si>
  <si>
    <t xml:space="preserve">Fab. coque, petrol; quím; farmac; art de borr e plást; prod. min não met </t>
  </si>
  <si>
    <t>Comércio; rep de veíc automóveis e motociclos</t>
  </si>
  <si>
    <t>1_3</t>
  </si>
  <si>
    <t>Agricultores e Trab. Qualif. Agricultura, Pesca e Floresta</t>
  </si>
  <si>
    <t>P_S
Outras actividades de serviços</t>
  </si>
  <si>
    <t>B_S (Excepto O) 
Total</t>
  </si>
  <si>
    <t xml:space="preserve">
Total</t>
  </si>
  <si>
    <t>HORAS REMUNERADAS (MÉDIA SEMANAL TCO PAGOS PELO MÊS INTEIRO)</t>
  </si>
  <si>
    <t>DURANTE O PERÍODO NORMAL DE TRABALHO</t>
  </si>
  <si>
    <t>HORAS EXTRAORDINÁRIAS</t>
  </si>
  <si>
    <t>HORAS EXRAORDINÁRIAS</t>
  </si>
  <si>
    <t>10 A 49</t>
  </si>
  <si>
    <t>50 A 249</t>
  </si>
  <si>
    <t>250 E MAIS</t>
  </si>
  <si>
    <t>MENOS DE 25 ANOS</t>
  </si>
  <si>
    <t>25 A 29 ANOS</t>
  </si>
  <si>
    <t>30 A 44 ANOS</t>
  </si>
  <si>
    <t>45 A 54 ANOS</t>
  </si>
  <si>
    <t>ENSINO SUPERIOR MESTRADO OU DOUTORAMENTO</t>
  </si>
  <si>
    <t>Inferior a 2 Anos</t>
  </si>
  <si>
    <t>Nº TCO
(Milhares)</t>
  </si>
  <si>
    <t>Continente</t>
  </si>
  <si>
    <t>RAM</t>
  </si>
  <si>
    <t>RAA</t>
  </si>
  <si>
    <t>Activ Financeiras e de Seguros</t>
  </si>
  <si>
    <t xml:space="preserve">CAE Rev. 3 </t>
  </si>
  <si>
    <t>55 a 64 ANOS</t>
  </si>
  <si>
    <t>65 E MAIS ANOS</t>
  </si>
  <si>
    <t>2 A 4 Anos</t>
  </si>
  <si>
    <t>35 ou mais Anos</t>
  </si>
  <si>
    <t>Mediana</t>
  </si>
  <si>
    <t>G_N
Serviços</t>
  </si>
  <si>
    <t>F
Construção</t>
  </si>
  <si>
    <t xml:space="preserve">B_E
Indústria </t>
  </si>
  <si>
    <t>1_3 Dirigentes e Quad. Sup. Espec. Prof. Int. e Cient.</t>
  </si>
  <si>
    <t>4_5 Pes. Administr. e Sim., Pes. Serviços e Vendedores</t>
  </si>
  <si>
    <t>6 Agricultores e Trab. Qualif. Agricultura, Pesca e Floresta</t>
  </si>
  <si>
    <t>7 Operários, Artífices e Trabalh. Similares</t>
  </si>
  <si>
    <t>8_9 Oper. Inst. E Máq. e Trab. Mont., Trab não Qualificados</t>
  </si>
  <si>
    <t>ENSINO BÁSICO 3º CICLO</t>
  </si>
  <si>
    <t>ENSINO SUPERIOR</t>
  </si>
  <si>
    <t>(3) Os ganhos anuais foram ajustados para uma base anual, nos casos em que os TCO trabalharam menos de 52 semanas. Para os cálculos da média e da mediana foram considerados apenas os TCO que trabalharam mais de 30 semanas.</t>
  </si>
  <si>
    <t>CPP</t>
  </si>
  <si>
    <t>(1) Os ganhos anuais foram ajustados para uma base anual, nos casos em que os TCO trabalharam menos de 52 semanas. Para os cálculos da média e da mediana foram considerados apenas os TCO que trabalharam mais de 30 semanas.</t>
  </si>
  <si>
    <t>GANHOS  MENSAIS
(€)</t>
  </si>
  <si>
    <t>Média</t>
  </si>
  <si>
    <r>
      <t>GANHOS  ANUAIS</t>
    </r>
    <r>
      <rPr>
        <b/>
        <vertAlign val="superscript"/>
        <sz val="9"/>
        <color theme="3"/>
        <rFont val="Candara"/>
        <family val="2"/>
      </rPr>
      <t>(3)</t>
    </r>
    <r>
      <rPr>
        <b/>
        <sz val="9"/>
        <color theme="3"/>
        <rFont val="Candara"/>
        <family val="2"/>
      </rPr>
      <t xml:space="preserve">
(€)</t>
    </r>
  </si>
  <si>
    <t>GANHOS HORÁRIOS
(€)</t>
  </si>
  <si>
    <t>GANHOS MENSAIS
(€)</t>
  </si>
  <si>
    <t>GANHOS  HORÁRIOS
(€)</t>
  </si>
  <si>
    <r>
      <t>GANHOS ANUAIS</t>
    </r>
    <r>
      <rPr>
        <b/>
        <vertAlign val="superscript"/>
        <sz val="9"/>
        <color theme="3"/>
        <rFont val="Candara"/>
        <family val="2"/>
      </rPr>
      <t>(1)</t>
    </r>
    <r>
      <rPr>
        <b/>
        <sz val="9"/>
        <color theme="3"/>
        <rFont val="Candara"/>
        <family val="2"/>
      </rPr>
      <t xml:space="preserve">
(€)</t>
    </r>
  </si>
  <si>
    <t>1º Decil</t>
  </si>
  <si>
    <t>9º Decil</t>
  </si>
  <si>
    <t>D9/D1</t>
  </si>
  <si>
    <t>D9/Me</t>
  </si>
  <si>
    <t>Me/D1</t>
  </si>
  <si>
    <t>GANHOS MENSAIS (€)</t>
  </si>
  <si>
    <t>RÁCIOS DE DISPERSÃO</t>
  </si>
  <si>
    <t>Percentagem</t>
  </si>
  <si>
    <t>B_S (Excepto O) 0 Total</t>
  </si>
  <si>
    <t xml:space="preserve">Indústria e Serviços
0 Sector Privado, maioritariamente (1) </t>
  </si>
  <si>
    <t>Fab. de veíc aut, reb, semi0reb e comp para veíc aut; outro equip de transp</t>
  </si>
  <si>
    <t xml:space="preserve">Outras actividades de serviços
0 Sector Público, maioritariamente (2) </t>
  </si>
  <si>
    <r>
      <t xml:space="preserve">Outras actividades de serviços
0 Sector Público, maioritariamente </t>
    </r>
    <r>
      <rPr>
        <b/>
        <vertAlign val="superscript"/>
        <sz val="9"/>
        <rFont val="Candara"/>
        <family val="2"/>
      </rPr>
      <t xml:space="preserve">(2) </t>
    </r>
  </si>
  <si>
    <r>
      <t>Outras actividades de serviços
0 Sector Público, maioritariamente</t>
    </r>
    <r>
      <rPr>
        <b/>
        <vertAlign val="superscript"/>
        <sz val="9"/>
        <rFont val="Candara"/>
        <family val="2"/>
      </rPr>
      <t xml:space="preserve"> (2) </t>
    </r>
  </si>
  <si>
    <r>
      <t xml:space="preserve">Outras actividades de serviços
0 Sector Público, maioritariamente </t>
    </r>
    <r>
      <rPr>
        <b/>
        <vertAlign val="superscript"/>
        <sz val="9"/>
        <rFont val="Candara"/>
        <family val="2"/>
      </rPr>
      <t>(2)</t>
    </r>
    <r>
      <rPr>
        <b/>
        <sz val="9"/>
        <rFont val="Candara"/>
        <family val="2"/>
      </rPr>
      <t xml:space="preserve"> </t>
    </r>
  </si>
  <si>
    <r>
      <t xml:space="preserve">Indústria e Serviços
0 Sector Privado, maioritariamente </t>
    </r>
    <r>
      <rPr>
        <b/>
        <vertAlign val="superscript"/>
        <sz val="9"/>
        <rFont val="Candara"/>
        <family val="2"/>
      </rPr>
      <t xml:space="preserve">(1) </t>
    </r>
  </si>
  <si>
    <r>
      <t>Indústria e Serviços
0 Sector Privado, maioritariamente</t>
    </r>
    <r>
      <rPr>
        <b/>
        <vertAlign val="superscript"/>
        <sz val="9"/>
        <rFont val="Candara"/>
        <family val="2"/>
      </rPr>
      <t xml:space="preserve"> (1) </t>
    </r>
  </si>
  <si>
    <r>
      <t>Outras actividades de serviços
0 Sector Público, maioritariamente</t>
    </r>
    <r>
      <rPr>
        <b/>
        <vertAlign val="superscript"/>
        <sz val="9"/>
        <rFont val="Candara"/>
        <family val="2"/>
      </rPr>
      <t xml:space="preserve"> (2)</t>
    </r>
    <r>
      <rPr>
        <b/>
        <sz val="9"/>
        <rFont val="Candara"/>
        <family val="2"/>
      </rPr>
      <t xml:space="preserve"> </t>
    </r>
  </si>
  <si>
    <r>
      <t xml:space="preserve">Indústria e Serviços
0 Sector Privado, maioritariamente </t>
    </r>
    <r>
      <rPr>
        <b/>
        <vertAlign val="superscript"/>
        <sz val="9"/>
        <rFont val="Candara"/>
        <family val="2"/>
      </rPr>
      <t>(1)</t>
    </r>
    <r>
      <rPr>
        <b/>
        <sz val="9"/>
        <rFont val="Candara"/>
        <family val="2"/>
      </rPr>
      <t xml:space="preserve"> </t>
    </r>
  </si>
  <si>
    <t>(3) Os ganhos anuais, os prémios e subsídios irregulares anuais e os pagamentos em género anuais foram ajustados para uma base anual, nos casos em que os TCO trabalharam menos de 52 semanas. Para os cálculos da média foram considerados apenas os TCO que trabalharam mais de 30 semanas.</t>
  </si>
  <si>
    <t>(1) Os ganhos anuais, os prémios e subsídios irregulares anuais e os pagamentos em género anuais foram ajustados para uma base anual, nos casos em que os TCO trabalharam menos de 52 semanas. Para os cálculos da média foram considerados apenas os TCO que trabalharam mais de 30 semanas.</t>
  </si>
  <si>
    <r>
      <t>GANHOS MÉDIOS ANUAIS</t>
    </r>
    <r>
      <rPr>
        <b/>
        <vertAlign val="superscript"/>
        <sz val="9"/>
        <color theme="3"/>
        <rFont val="Candara"/>
        <family val="2"/>
      </rPr>
      <t>(3)</t>
    </r>
    <r>
      <rPr>
        <b/>
        <sz val="9"/>
        <color theme="3"/>
        <rFont val="Candara"/>
        <family val="2"/>
      </rPr>
      <t xml:space="preserve"> (€)</t>
    </r>
  </si>
  <si>
    <r>
      <t>PRÉMIOS E SUBSÍDIOS IRREGULARES ANUAIS</t>
    </r>
    <r>
      <rPr>
        <b/>
        <vertAlign val="superscript"/>
        <sz val="9"/>
        <color theme="3"/>
        <rFont val="Candara"/>
        <family val="2"/>
      </rPr>
      <t>(3)</t>
    </r>
    <r>
      <rPr>
        <b/>
        <sz val="9"/>
        <color theme="3"/>
        <rFont val="Candara"/>
        <family val="2"/>
      </rPr>
      <t xml:space="preserve"> (€)</t>
    </r>
  </si>
  <si>
    <r>
      <t>PAGAMENTOS EM GÉNERO ANUAIS</t>
    </r>
    <r>
      <rPr>
        <b/>
        <vertAlign val="superscript"/>
        <sz val="9"/>
        <color theme="3"/>
        <rFont val="Candara"/>
        <family val="2"/>
      </rPr>
      <t>(3)</t>
    </r>
    <r>
      <rPr>
        <b/>
        <sz val="9"/>
        <color theme="3"/>
        <rFont val="Candara"/>
        <family val="2"/>
      </rPr>
      <t xml:space="preserve"> (€)</t>
    </r>
  </si>
  <si>
    <r>
      <t>GANHOS MÉDIOS ANUAIS</t>
    </r>
    <r>
      <rPr>
        <b/>
        <vertAlign val="superscript"/>
        <sz val="9"/>
        <color theme="3"/>
        <rFont val="Candara"/>
        <family val="2"/>
      </rPr>
      <t>(1)</t>
    </r>
    <r>
      <rPr>
        <b/>
        <sz val="9"/>
        <color theme="3"/>
        <rFont val="Candara"/>
        <family val="2"/>
      </rPr>
      <t xml:space="preserve"> (€)</t>
    </r>
  </si>
  <si>
    <r>
      <t>PRÉMIOS E SUBSÍDIOS IRREGULARES ANUAIS</t>
    </r>
    <r>
      <rPr>
        <b/>
        <vertAlign val="superscript"/>
        <sz val="9"/>
        <color theme="3"/>
        <rFont val="Candara"/>
        <family val="2"/>
      </rPr>
      <t>(1)</t>
    </r>
    <r>
      <rPr>
        <b/>
        <sz val="9"/>
        <color theme="3"/>
        <rFont val="Candara"/>
        <family val="2"/>
      </rPr>
      <t xml:space="preserve"> (€)</t>
    </r>
  </si>
  <si>
    <r>
      <t>PAGAMENTOS EM GÉNERO ANUAIS</t>
    </r>
    <r>
      <rPr>
        <b/>
        <vertAlign val="superscript"/>
        <sz val="9"/>
        <color theme="3"/>
        <rFont val="Candara"/>
        <family val="2"/>
      </rPr>
      <t>(1)</t>
    </r>
    <r>
      <rPr>
        <b/>
        <sz val="9"/>
        <color theme="3"/>
        <rFont val="Candara"/>
        <family val="2"/>
      </rPr>
      <t xml:space="preserve"> (€)</t>
    </r>
  </si>
  <si>
    <r>
      <t xml:space="preserve">
(1) Atividades económicas que abrangem, genericamente, o sector privado da economia</t>
    </r>
    <r>
      <rPr>
        <sz val="9"/>
        <rFont val="Candara"/>
        <family val="2"/>
      </rPr>
      <t xml:space="preserve">. </t>
    </r>
  </si>
  <si>
    <t>(2) Restantes atividades económicas que incluem, maioritariamente mas não exclusivamente as atividades do sector público da economia.</t>
  </si>
  <si>
    <t xml:space="preserve">
(1) Atividades económicas que abrangem, genericamente, o sector privado da economia. </t>
  </si>
  <si>
    <t xml:space="preserve">
(1) Atividades económicas que abrangem, genericamente, o sector privado da economia.</t>
  </si>
  <si>
    <t>(2) Restantes atividades económicas que incluem, maioritariamente mas não exclusivamente  as atividades do sector público da economia.</t>
  </si>
  <si>
    <t>(1) Atividades económicas que abrangem, genericamente, o sector privado da economia.
(2) Restantes atividades económicas que incluem, maioritariamentemas não exclusivamente as atividades do sector público da economia.</t>
  </si>
  <si>
    <t>(1) Atividades económicas que abrangem, genericamente, o sector privado da economia.
(2) Restantes atividades económicas que incluem, maioritariamente mas não exclusivamente as atividades do sector público da economia.</t>
  </si>
  <si>
    <t>(1) Atividades económicas que abrangem, genericamente, o sector privado da economia. 
(2) Restantes atividades económicas que incluem, maioritariamente mas não exclusivamente as atividades do sector público da economia.</t>
  </si>
  <si>
    <t>QUADRO 29   NÚMERO MÉDIO SEMANAL DE HORAS REMUNERADAS POR PROFISSÃO SEGUNDO O SEXO
Tempo Parcial, Portugal</t>
  </si>
  <si>
    <t>QUADRO 1   NÚMERO DE TCO, GANHOS HORÁRIOS, MENSAIS E ANUAIS (MÉDIOS E MEDIANOS) POR ATIVIDADE ECONÓMICA, SEGUNDO O SEXO 
Tempo Completo, Portugal, 2014</t>
  </si>
  <si>
    <t>QUADRO 2   NÚMERO DE TCO, GANHOS HORÁRIOS E MENSAIS (MÉDIOS E MEDIANOS) POR ATIVIDADE ECONÓMICA, SEGUNDO O SEXO 
Tempo Parcial, Portugal, 2014</t>
  </si>
  <si>
    <t>QUADRO 3   NÚMERO DE TCO, GANHOS HORÁRIOS E MENSAIS (MÉDIOS E MEDIANOS) POR ATIVIDADE ECONÓMICA, SEGUNDO O SEXO 
Tempo Completo + Tempo Parcial, Portugal, 2014</t>
  </si>
  <si>
    <t>QUADRO 4   NÚMERO DE TCO, GANHOS HORÁRIOS, MENSAIS E ANUAIS (MÉDIOS E MEDIANOS) POR ACTIVIDADE ECONÓMICA, SEGUNDO AS REGIÕES (NUT I) 
Tempo Completo, Portugal, 2014</t>
  </si>
  <si>
    <t>QUADRO 5   NÚMERO DE TCO, GANHOS HORÁRIOS E MENSAIS (MÉDIOS E MEDIANOS) POR ATIVIDADE ECONÓMICA, SEGUNDO AS REGIÕES (NUT I)
Tempo Parcial, Portugal, 2014</t>
  </si>
  <si>
    <t>QUADRO 6  NÚMERO DE TCO, GANHOS HORÁRIOS, MENSAIS E ANUAIS (MÉDIOS E MEDIANOS) POR ATIVIDADE ECONÓMICA, SEGUNDO O ESCALÃO DE PESSOAL AO SERVIÇO
Tempo Completo, Portugal, 2014</t>
  </si>
  <si>
    <t>QUADRO 7   NÚMERO DE TCO, GANHOS HORÁRIOS E MENSAIS (MÉDIOS E MEDIANOS) POR ATIVIDADE ECONÓMICA, SEGUNDO O ESCALÃO DE PESSOAL AO SERVIÇO
Tempo Parcial, Portugal, 2014</t>
  </si>
  <si>
    <t>QUADRO 8   NÚMERO DE TCO E GANHOS  MÉDIOS HORÁRIOS POR ACTIVIDADE ECONÓMICA, SEGUNDO O SEXO E EXISTÊNCIA OU NÃO DE CONTRATAÇÃO COLECTIVA
Tempo Completo, Portugal, 2014</t>
  </si>
  <si>
    <t>QUADRO 9 NÚMERO DE TCO E GANHOS MÉDIOS HORÁRIOS POR ACTIVIDADE ECONÓMICA SEGUNDO O SEXO E O TIPO DE CONTRATO DE TRABALHO
Tempo Completo, Portugal, 2014</t>
  </si>
  <si>
    <t>QUADRO 10  NÚMERO DE TCO E GANHOS HORÁRIOS (MÉDIOS E MEDIANOS) POR ATIVIDADE ECONÓMICA, SEGUNDO O ESCALÃO ETÁRIO
Tempo Completo, Portugal, 2014</t>
  </si>
  <si>
    <t>QUADRO 11  NÚMERO DE TCO E GANHOS HORÁRIOS (MÉDIOS E MEDIANOS) POR ATIVIDADE ECONÓMICA, SEGUNDO O ESCALÃO ETÁRIO
Tempo Parcial, Portugal, 2014</t>
  </si>
  <si>
    <t>QUADRO 12  NÚMERO DE TCO E GANHOS HORÁRIOS (MÉDIOS E MEDIANOS) POR ATIVIDADE ECONÓMICA, SEGUNDO O NÍVEL DE ENSINO
Tempo Completo, Portugal, 2014</t>
  </si>
  <si>
    <t>QUADRO 13  NÚMERO DE TCO E GANHOS HORÁRIOS (MÉDIOS E MEDIANOS) POR ATIVIDADE ECONÓMICA, SEGUNDO O NÍVEL DE ENSINO
Tempo Parcial, Portugal, 2014</t>
  </si>
  <si>
    <t>QUADRO 14  NÚMERO DE TCO E GANHOS HORÁRIOS (MÉDIOS E MEDIANOS) POR ATIVIDADE ECONÓMICA, SEGUNDO A ANTIGUIDADE 
Tempo Completo, Portugal, 2014</t>
  </si>
  <si>
    <t>QUADRO 15  NÚMERO DE TCO E GANHOS HORÁRIOS (MÉDIOS E MEDIANOS) POR ATIVIDADE ECONÓMICA, SEGUNDO A ANTIGUIDADE
Tempo Parcial, Portugal, 2014</t>
  </si>
  <si>
    <t>QUADRO 16   NÚMERO DE TCO, GANHOS HORÁRIOS, MENSAIS E ANUAIS (MÉDIOS E MEDIANOS) POR PROFISSÃO, SEGUNDO O SEXO 
Tempo Completo, Portugal, 2014</t>
  </si>
  <si>
    <t>QUADRO 17   NÚMERO DE TCO, GANHOS HORÁRIOS E MENSAIS (MÉDIOS E MEDIANOS) POR PROFISSÃO, SEGUNDO O SEXO 
Tempo Parcial, Portugal, 2014</t>
  </si>
  <si>
    <t>QUADRO 18  DECIS E RÁCIOS DE DISPERSÃO DOS GANHOS MENSAIS POR ACTIVIDADE ECONÓMICA
Tempo Completo, Portugal, 2014</t>
  </si>
  <si>
    <t>QUADRO 19  PROPORÇÃO DO NÚMERO DE TCO POR CLASSES DE GANHOS MÉDIOS MENSAIS, SEGUNDO OS GRANDES GRUPOS DE ACTIVIDADE ECONÓMICA E O SEXO 
Tempo Completo, Portugal, 2014</t>
  </si>
  <si>
    <t>QUADRO 20  PROPORÇÃO DO NÚMERO DE TCO POR CLASSES DE GANHOS MÉDIOS MENSAIS, SEGUNDO OS GRANDES GRUPOS DE PROFISSÕES E O SEXO 
Tempo Completo, Portugal, 2014</t>
  </si>
  <si>
    <t>QUADRO 21  GANHOS MÉDIOS ANUAIS, PRÉMIOS E SUBSÍDIOS IRREGULARES ANUAIS E PAGAMENTOS EM GÉNEROS ANUAIS  POR ACTIVIDADE ECONÓMICA, SEGUNDO O SEXO
Tempo Completo, Portugal, 2014</t>
  </si>
  <si>
    <t>QUADRO 22  GANHOS MÉDIOS ANUAIS, PRÉMIOS E SUBSÍDIOS IRREGULARES ANUAIS E PAGAMENTOS EM GÉNEROS ANUAIS  POR PROFISSÃO, SEGUNDO O SEXO
Tempo Completo, Portugal, 2014</t>
  </si>
  <si>
    <t>QUADRO 23  NÚMERO MÉDIO SEMANAL DE HORAS REMUNERADAS POR ACTIVIDADE ECONÓMICA, SEGUNDO O SEXO
Tempo Completo, Portugal, 2014</t>
  </si>
  <si>
    <t>QUADRO 24 NÚMERO MÉDIO SEMANAL DE HORAS REMUNERADAS POR ACTIVIDADE ECONÓMICA, SEGUNDO O SEXO
Tempo Parcial, Portugal, 2014</t>
  </si>
  <si>
    <t>QUADRO 25  NÚMERO MÉDIO SEMANAL DE HORAS REMUNERADAS POR ACTIVIDADE ECONÓMICA, SEGUNDO O ESCALÃO DE PESSOAL AO SERVIÇO
Tempo Completo, Portugal, 2014</t>
  </si>
  <si>
    <t>QUADRO 27  NÚMERO MÉDIO SEMANAL DE HORAS REMUNERADAS POR ACTIVIDADE ECONÓMICA, SEGUNDO O TIPO DE CONTRATO
Tempo Completo, Portugal, 2014</t>
  </si>
  <si>
    <t>QUADRO 28   NÚMERO MÉDIO SEMANAL DE HORAS REMUNERADAS POR PROFISSÃO, SEGUNDO O SEXO
Tempo Completo, Portugal, 2014</t>
  </si>
  <si>
    <t>QUADRO 1   NÚMERO DE TCO, GANHOS HORÁRIOS, MENSAIS E ANUAIS (MÉDIOS E MEDIANOS) POR ATIVIDADE ECONÓMICA, SEGUNDO O SEXO 
Tempo Completo, Portugal, 2018</t>
  </si>
  <si>
    <t>Notas:</t>
  </si>
  <si>
    <r>
      <t xml:space="preserve">
(1) Actividades económicas que abrangem, genericamente, o sector privado da economia (</t>
    </r>
    <r>
      <rPr>
        <i/>
        <sz val="9"/>
        <rFont val="Candara"/>
        <family val="2"/>
      </rPr>
      <t>mainly business economy</t>
    </r>
    <r>
      <rPr>
        <sz val="9"/>
        <rFont val="Candara"/>
        <family val="2"/>
      </rPr>
      <t xml:space="preserve">, de acordo com o Eurostat, Índice do Custo do Trabalho). </t>
    </r>
  </si>
  <si>
    <t>(2) Restantes actividades económicas que incluem, maioritariamente 0 mas não exclusivamente 0 as actividades do sector público da economia (mainly non business economy, de acordo com o Eurostat, Índice do Custo do Trabalho).</t>
  </si>
  <si>
    <t xml:space="preserve">
(1) Actividades económicas que abrangem, genericamente, o sector privado da economia (mainly business economy, de acordo com o Eurostat, Índice do Custo do Trabalho). </t>
  </si>
  <si>
    <t>QUADRO 2   NÚMERO DE TCO, GANHOS HORÁRIOS E MENSAIS (MÉDIOS E MEDIANOS) POR ATIVIDADE ECONÓMICA, SEGUNDO O SEXO 
Tempo Parcial, Portugal, 2018</t>
  </si>
  <si>
    <t>QUADRO 5   NÚMERO DE TCO, GANHOS HORÁRIOS E MENSAIS (MÉDIOS E MEDIANOS) POR ATIVIDADE ECONÓMICA, SEGUNDO AS REGIÕES (NUT I)
Tempo Parcial, Portugal, 2018</t>
  </si>
  <si>
    <t>QUADRO 3   NÚMERO DE TCO, GANHOS HORÁRIOS E MENSAIS (MÉDIOS E MEDIANOS) POR ATIVIDADE ECONÓMICA, SEGUNDO O SEXO 
Tempo Completo + Tempo Parcial, Portugal, 2018</t>
  </si>
  <si>
    <t>QUADRO 4   NÚMERO DE TCO, GANHOS HORÁRIOS, MENSAIS E ANUAIS (MÉDIOS E MEDIANOS) POR ACTIVIDADE ECONÓMICA, SEGUNDO AS REGIÕES (NUT I) 
Tempo Completo, Portugal, 2018</t>
  </si>
  <si>
    <t>QUADRO 6  NÚMERO DE TCO, GANHOS HORÁRIOS, MENSAIS E ANUAIS (MÉDIOS E MEDIANOS) POR ATIVIDADE ECONÓMICA, SEGUNDO O ESCALÃO DE PESSOAL AO SERVIÇO
Tempo Completo, Portugal, 2018</t>
  </si>
  <si>
    <t>QUADRO 7   NÚMERO DE TCO, GANHOS HORÁRIOS E MENSAIS (MÉDIOS E MEDIANOS) POR ATIVIDADE ECONÓMICA, SEGUNDO O ESCALÃO DE PESSOAL AO SERVIÇO
Tempo Parcial, Portugal, 2018</t>
  </si>
  <si>
    <t>QUADRO 8   NÚMERO DE TCO E GANHOS  MÉDIOS HORÁRIOS POR ACTIVIDADE ECONÓMICA, SEGUNDO O SEXO E EXISTÊNCIA OU NÃO DE CONTRATAÇÃO COLECTIVA
Tempo Completo, Portugal, 2018</t>
  </si>
  <si>
    <t>Notas:
(1) Actividades económicas que abrangem, genericamente, o sector privado da economia (mainly business economy, de acordo com o Eurostat, Índice do Custo do Trabalho). 
(2) Restantes actividades económicas que incluem, maioritariamente 0 mas não exclusivamente 0 as actividades do sector público da economia (mainly non business economy, de acordo com o Eurostat, Índice do Custo do Trabalho).</t>
  </si>
  <si>
    <t>QUADRO 9 NÚMERO DE TCO E GANHOS MÉDIOS HORÁRIOS POR ACTIVIDADE ECONÓMICA SEGUNDO O SEXO E O TIPO DE CONTRATO DE TRABALHO
Tempo Completo, Portugal, 2018</t>
  </si>
  <si>
    <t>QUADRO 10  NÚMERO DE TCO E GANHOS HORÁRIOS (MÉDIOS E MEDIANOS) POR ATIVIDADE ECONÓMICA, SEGUNDO O ESCALÃO ETÁRIO
Tempo Completo, Portugal, 2018</t>
  </si>
  <si>
    <t>QUADRO 11  NÚMERO DE TCO E GANHOS HORÁRIOS (MÉDIOS E MEDIANOS) POR ATIVIDADE ECONÓMICA, SEGUNDO O ESCALÃO ETÁRIO
Tempo Parcial, Portugal, 2018</t>
  </si>
  <si>
    <t>QUADRO 12  NÚMERO DE TCO E GANHOS HORÁRIOS (MÉDIOS E MEDIANOS) POR ATIVIDADE ECONÓMICA, SEGUNDO O NÍVEL DE ENSINO
Tempo Completo, Portugal, 2018</t>
  </si>
  <si>
    <t>QUADRO 13  NÚMERO DE TCO E GANHOS HORÁRIOS (MÉDIOS E MEDIANOS) POR ATIVIDADE ECONÓMICA, SEGUNDO O NÍVEL DE ENSINO
Tempo Parcial, Portugal, 2018</t>
  </si>
  <si>
    <t>QUADRO 14  NÚMERO DE TCO E GANHOS HORÁRIOS (MÉDIOS E MEDIANOS) POR ATIVIDADE ECONÓMICA, SEGUNDO A ANTIGUIDADE 
Tempo Completo, Portugal, 2018</t>
  </si>
  <si>
    <t>QUADRO 15  NÚMERO DE TCO E GANHOS HORÁRIOS (MÉDIOS E MEDIANOS) POR ATIVIDADE ECONÓMICA, SEGUNDO A ANTIGUIDADE
Tempo Parcial, Portugal, 2018</t>
  </si>
  <si>
    <t>QUADRO 16   NÚMERO DE TCO, GANHOS HORÁRIOS, MENSAIS E ANUAIS (MÉDIOS E MEDIANOS) POR PROFISSÃO, SEGUNDO O SEXO 
Tempo Completo, Portugal, 2018</t>
  </si>
  <si>
    <t>QUADRO 17   NÚMERO DE TCO, GANHOS HORÁRIOS E MENSAIS (MÉDIOS E MEDIANOS) POR PROFISSÃO, SEGUNDO O SEXO 
Tempo Parcial, Portugal, 2018</t>
  </si>
  <si>
    <t>QUADRO 18  DECIS E RÁCIOS DE DISPERSÃO DOS GANHOS MENSAIS POR ACTIVIDADE ECONÓMICA
Tempo Completo, Portugal, 2018</t>
  </si>
  <si>
    <t>QUADRO 19  PROPORÇÃO DO NÚMERO DE TCO POR CLASSES DE GANHOS MÉDIOS MENSAIS, SEGUNDO OS GRANDES GRUPOS DE ACTIVIDADE ECONÓMICA E O SEXO 
Tempo Completo, Portugal, 2018</t>
  </si>
  <si>
    <t>QUADRO 20  PROPORÇÃO DO NÚMERO DE TCO POR CLASSES DE GANHOS MÉDIOS MENSAIS, SEGUNDO OS GRANDES GRUPOS DE PROFISSÕES E O SEXO 
Tempo Completo, Portugal, 2018</t>
  </si>
  <si>
    <t>QUADRO 21  GANHOS MÉDIOS ANUAIS, PRÉMIOS E SUBSÍDIOS IRREGULARES ANUAIS E PAGAMENTOS EM GÉNEROS ANUAIS  POR ACTIVIDADE ECONÓMICA, SEGUNDO O SEXO
Tempo Completo, Portugal, 2018</t>
  </si>
  <si>
    <t>QUADRO 22  GANHOS MÉDIOS ANUAIS, PRÉMIOS E SUBSÍDIOS IRREGULARES ANUAIS E PAGAMENTOS EM GÉNEROS ANUAIS  POR PROFISSÃO, SEGUNDO O SEXO
Tempo Completo, Portugal, 2018</t>
  </si>
  <si>
    <r>
      <t>GANHOS MÉDIOS ANUAIS</t>
    </r>
    <r>
      <rPr>
        <b/>
        <vertAlign val="superscript"/>
        <sz val="8"/>
        <color theme="3"/>
        <rFont val="Verdana"/>
        <family val="2"/>
      </rPr>
      <t>(1)</t>
    </r>
    <r>
      <rPr>
        <b/>
        <sz val="8"/>
        <color theme="3"/>
        <rFont val="Verdana"/>
        <family val="2"/>
      </rPr>
      <t xml:space="preserve"> (€)</t>
    </r>
  </si>
  <si>
    <r>
      <t>PRÉMIOS E SUBSÍDIOS IRREGULARES ANUAIS</t>
    </r>
    <r>
      <rPr>
        <b/>
        <vertAlign val="superscript"/>
        <sz val="8"/>
        <color theme="3"/>
        <rFont val="Verdana"/>
        <family val="2"/>
      </rPr>
      <t>(1)</t>
    </r>
    <r>
      <rPr>
        <b/>
        <sz val="8"/>
        <color theme="3"/>
        <rFont val="Verdana"/>
        <family val="2"/>
      </rPr>
      <t xml:space="preserve"> (€)</t>
    </r>
  </si>
  <si>
    <r>
      <t>PAGAMENTOS EM GÉNERO ANUAIS</t>
    </r>
    <r>
      <rPr>
        <b/>
        <vertAlign val="superscript"/>
        <sz val="8"/>
        <color theme="3"/>
        <rFont val="Verdana"/>
        <family val="2"/>
      </rPr>
      <t>(1)</t>
    </r>
    <r>
      <rPr>
        <b/>
        <sz val="8"/>
        <color theme="3"/>
        <rFont val="Verdana"/>
        <family val="2"/>
      </rPr>
      <t xml:space="preserve"> (€)</t>
    </r>
  </si>
  <si>
    <t>QUADRO 23  NÚMERO MÉDIO SEMANAL DE HORAS REMUNERADAS POR ACTIVIDADE ECONÓMICA, SEGUNDO O SEXO
Tempo Completo, Portugal, 2018</t>
  </si>
  <si>
    <t>QUADRO 24  NÚMERO MÉDIO SEMANAL DE HORAS REMUNERADAS POR ACTIVIDADE ECONÓMICA, SEGUNDO O SEXO
Tempo Parcial, Portugal, 2018</t>
  </si>
  <si>
    <t>QUADRO 25  NÚMERO MÉDIO SEMANAL DE HORAS REMUNERADAS POR ACTIVIDADE ECONÓMICA, SEGUNDO O ESCALÃO DE PESSOAL AO SERVIÇO
Tempo Completo, Portugal, 2018</t>
  </si>
  <si>
    <t>Notas:
(1) Actividades económicas que abrangem, genericamente, o sector privado da economia (mainly business economy, de acordo com o Eurostat, Índice do Custo do Trabalho). 
(2) Restantes actividades económicas que incluem, maioritariamente 0 mas não exclusivamente 0 as actividades do sector público da economia (mainly non business economy, de acordo com o Eurostat, Índice do Custo do Trabalho)</t>
  </si>
  <si>
    <t>QUADRO 26  NÚMERO MÉDIO SEMANAL DE HORAS REMUNERADAS POR ACTIVIDADE ECONÓMICA, SEGUNDO A EXISTÊNCIA OU NÃO DE CONTRATAÇÃO COLECTIVA
Tempo Completo, Portugal, 2018</t>
  </si>
  <si>
    <t>QUADRO 27  NÚMERO MÉDIO SEMANAL DE HORAS REMUNERADAS POR ACTIVIDADE ECONÓMICA, SEGUNDO O TIPO DE CONTRATO
Tempo Completo, Portugal, 2018</t>
  </si>
  <si>
    <t>QUADRO 28   NÚMERO MÉDIO SEMANAL DE HORAS REMUNERADAS POR PROFISSÃO, SEGUNDO O SEXO
Tempo Completo, Portugal, 2018</t>
  </si>
  <si>
    <t>QUADRO 26  NÚMERO MÉDIO SEMANAL DE HORAS REMUNERADAS POR ACTIVIDADE ECONÓMICA, SEGUNDO A EXISTÊNCIA DE CONTRATAÇÃO COLECTIVA
Tempo Completo, Portugal, 2014</t>
  </si>
  <si>
    <t>(c) quadro corrigido em 31/01/2025.</t>
  </si>
  <si>
    <r>
      <t xml:space="preserve">QUADRO 9 NÚMERO DE TCO E GANHOS MÉDIOS HORÁRIOS POR ACTIVIDADE ECONÓMICA SEGUNDO O SEXO E O TIPO DE CONTRATO DE TRABALHO </t>
    </r>
    <r>
      <rPr>
        <b/>
        <vertAlign val="superscript"/>
        <sz val="9"/>
        <rFont val="Calibri Light"/>
        <family val="2"/>
      </rPr>
      <t>(c)</t>
    </r>
    <r>
      <rPr>
        <b/>
        <sz val="9"/>
        <rFont val="Calibri Light"/>
        <family val="2"/>
      </rPr>
      <t xml:space="preserve">
Tempo Completo, Portugal, 2018</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</si>
</sst>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
    <numFmt numFmtId="165" formatCode="#\ ##0.00"/>
    <numFmt numFmtId="166" formatCode="#\ ##0.0"/>
    <numFmt numFmtId="167" formatCode="#\ ##0"/>
    <numFmt numFmtId="168" formatCode="##\ ##0.00"/>
    <numFmt numFmtId="169" formatCode="0.000"/>
  </numFmts>
  <fonts count="34" x14ac:knownFonts="1">
    <font>
      <sz val="10"/>
      <name val="Arial"/>
    </font>
    <font>
      <b/>
      <sz val="8"/>
      <name val="Verdana"/>
      <family val="2"/>
    </font>
    <font>
      <sz val="8"/>
      <name val="Verdana"/>
      <family val="2"/>
    </font>
    <font>
      <b/>
      <sz val="8"/>
      <color theme="3"/>
      <name val="Verdana"/>
      <family val="2"/>
    </font>
    <font>
      <b/>
      <sz val="10"/>
      <color theme="3"/>
      <name val="Verdana"/>
      <family val="2"/>
    </font>
    <font>
      <sz val="10"/>
      <name val="Arial"/>
      <family val="2"/>
    </font>
    <font>
      <sz val="9"/>
      <name val="Verdana"/>
      <family val="2"/>
    </font>
    <font>
      <b/>
      <sz val="9"/>
      <color theme="3"/>
      <name val="Candara"/>
      <family val="2"/>
    </font>
    <font>
      <b/>
      <sz val="9"/>
      <color theme="1"/>
      <name val="Candara"/>
      <family val="2"/>
    </font>
    <font>
      <sz val="9"/>
      <name val="Candara"/>
      <family val="2"/>
    </font>
    <font>
      <b/>
      <sz val="9"/>
      <name val="Candara"/>
      <family val="2"/>
    </font>
    <font>
      <sz val="9"/>
      <color indexed="8"/>
      <name val="Candara"/>
      <family val="2"/>
    </font>
    <font>
      <sz val="9"/>
      <color theme="1"/>
      <name val="Candara"/>
      <family val="2"/>
    </font>
    <font>
      <i/>
      <sz val="9"/>
      <name val="Candara"/>
      <family val="2"/>
    </font>
    <font>
      <sz val="9"/>
      <color rgb="FFFF0000"/>
      <name val="Candara"/>
      <family val="2"/>
    </font>
    <font>
      <b/>
      <sz val="9"/>
      <color indexed="56"/>
      <name val="Candara"/>
      <family val="2"/>
    </font>
    <font>
      <sz val="9"/>
      <color theme="3"/>
      <name val="Candara"/>
      <family val="2"/>
    </font>
    <font>
      <b/>
      <sz val="9"/>
      <color rgb="FFFF0000"/>
      <name val="Candara"/>
      <family val="2"/>
    </font>
    <font>
      <b/>
      <vertAlign val="superscript"/>
      <sz val="9"/>
      <color theme="3"/>
      <name val="Candara"/>
      <family val="2"/>
    </font>
    <font>
      <sz val="10"/>
      <name val="Arial"/>
      <family val="2"/>
    </font>
    <font>
      <sz val="11"/>
      <color rgb="FF1F497D"/>
      <name val="Calibri"/>
      <family val="2"/>
    </font>
    <font>
      <b/>
      <vertAlign val="superscript"/>
      <sz val="9"/>
      <name val="Candara"/>
      <family val="2"/>
    </font>
    <font>
      <u/>
      <sz val="10"/>
      <color theme="10"/>
      <name val="Arial"/>
      <family val="2"/>
    </font>
    <font>
      <b/>
      <sz val="10"/>
      <name val="Arial"/>
      <family val="2"/>
    </font>
    <font>
      <b/>
      <sz val="9"/>
      <name val="Verdana"/>
      <family val="2"/>
    </font>
    <font>
      <b/>
      <vertAlign val="superscript"/>
      <sz val="8"/>
      <color theme="3"/>
      <name val="Verdana"/>
      <family val="2"/>
    </font>
    <font>
      <b/>
      <sz val="8"/>
      <color theme="1"/>
      <name val="Verdana"/>
      <family val="2"/>
    </font>
    <font>
      <sz val="8"/>
      <color indexed="8"/>
      <name val="Verdana"/>
      <family val="2"/>
    </font>
    <font>
      <sz val="10"/>
      <color rgb="FF00599D"/>
      <name val="Arial"/>
      <family val="2"/>
    </font>
    <font>
      <b/>
      <sz val="10"/>
      <color rgb="FF00599D"/>
      <name val="Arial"/>
      <family val="2"/>
    </font>
    <font>
      <u/>
      <sz val="10"/>
      <color rgb="FF00599D"/>
      <name val="Arial"/>
      <family val="2"/>
    </font>
    <font>
      <b/>
      <sz val="14"/>
      <color theme="0"/>
      <name val="Verdana"/>
      <family val="2"/>
    </font>
    <font>
      <b/>
      <vertAlign val="superscript"/>
      <sz val="9"/>
      <name val="Calibri Light"/>
      <family val="2"/>
    </font>
    <font>
      <b/>
      <sz val="9"/>
      <name val="Calibri Light"/>
      <family val="2"/>
    </font>
  </fonts>
  <fills count="9">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49F"/>
        <bgColor indexed="64"/>
      </patternFill>
    </fill>
    <fill>
      <patternFill patternType="solid">
        <fgColor theme="2" tint="-0.499984740745262"/>
        <bgColor indexed="64"/>
      </patternFill>
    </fill>
    <fill>
      <patternFill patternType="solid">
        <fgColor rgb="FFFFE600"/>
        <bgColor indexed="64"/>
      </patternFill>
    </fill>
    <fill>
      <patternFill patternType="solid">
        <fgColor rgb="FFFFFF00"/>
        <bgColor indexed="64"/>
      </patternFill>
    </fill>
    <fill>
      <patternFill patternType="solid">
        <fgColor rgb="FF00599D"/>
        <bgColor indexed="64"/>
      </patternFill>
    </fill>
  </fills>
  <borders count="29">
    <border>
      <left/>
      <right/>
      <top/>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right style="medium">
        <color indexed="64"/>
      </right>
      <top/>
      <bottom/>
      <diagonal/>
    </border>
    <border>
      <left style="thin">
        <color indexed="64"/>
      </left>
      <right/>
      <top/>
      <bottom/>
      <diagonal/>
    </border>
    <border>
      <left style="thin">
        <color indexed="64"/>
      </left>
      <right/>
      <top/>
      <bottom style="medium">
        <color indexed="64"/>
      </bottom>
      <diagonal/>
    </border>
    <border>
      <left style="thin">
        <color indexed="64"/>
      </left>
      <right/>
      <top style="medium">
        <color indexed="64"/>
      </top>
      <bottom/>
      <diagonal/>
    </border>
  </borders>
  <cellStyleXfs count="5">
    <xf numFmtId="0" fontId="0" fillId="0" borderId="0"/>
    <xf numFmtId="0" fontId="5" fillId="0" borderId="0"/>
    <xf numFmtId="9" fontId="19" fillId="0" borderId="0" applyFont="0" applyFill="0" applyBorder="0" applyAlignment="0" applyProtection="0"/>
    <xf numFmtId="0" fontId="22" fillId="0" borderId="0" applyNumberFormat="0" applyFill="0" applyBorder="0" applyAlignment="0" applyProtection="0"/>
    <xf numFmtId="9" fontId="5" fillId="0" borderId="0" applyFont="0" applyFill="0" applyBorder="0" applyAlignment="0" applyProtection="0"/>
  </cellStyleXfs>
  <cellXfs count="930">
    <xf numFmtId="0" fontId="0" fillId="0" borderId="0" xfId="0"/>
    <xf numFmtId="0" fontId="1" fillId="0" borderId="0" xfId="0" applyFont="1"/>
    <xf numFmtId="0" fontId="2" fillId="0" borderId="0" xfId="0" applyFont="1"/>
    <xf numFmtId="0" fontId="1" fillId="0" borderId="0" xfId="0" applyFont="1" applyAlignment="1">
      <alignment vertical="center"/>
    </xf>
    <xf numFmtId="0" fontId="2" fillId="0" borderId="0" xfId="0" applyFont="1" applyAlignment="1">
      <alignment vertical="center"/>
    </xf>
    <xf numFmtId="0" fontId="2" fillId="0" borderId="8" xfId="0" applyFont="1" applyBorder="1" applyAlignment="1">
      <alignment vertical="center"/>
    </xf>
    <xf numFmtId="0" fontId="2" fillId="0" borderId="0" xfId="0" applyFont="1" applyAlignment="1">
      <alignment horizontal="left"/>
    </xf>
    <xf numFmtId="0" fontId="2" fillId="0" borderId="10" xfId="0" applyFont="1" applyBorder="1" applyAlignment="1">
      <alignment horizontal="left" vertical="center"/>
    </xf>
    <xf numFmtId="0" fontId="2" fillId="0" borderId="8" xfId="0" applyFont="1" applyBorder="1" applyAlignment="1">
      <alignment horizontal="left" vertical="center"/>
    </xf>
    <xf numFmtId="0" fontId="2" fillId="0" borderId="24" xfId="0" applyFont="1" applyBorder="1" applyAlignment="1">
      <alignment vertical="center"/>
    </xf>
    <xf numFmtId="165" fontId="2" fillId="0" borderId="21" xfId="0" applyNumberFormat="1" applyFont="1" applyBorder="1"/>
    <xf numFmtId="165" fontId="2" fillId="0" borderId="22" xfId="0" applyNumberFormat="1" applyFont="1" applyBorder="1"/>
    <xf numFmtId="165" fontId="2" fillId="0" borderId="23" xfId="0" applyNumberFormat="1" applyFont="1" applyBorder="1"/>
    <xf numFmtId="0" fontId="3" fillId="0" borderId="0" xfId="0" applyFont="1" applyAlignment="1">
      <alignment vertical="center"/>
    </xf>
    <xf numFmtId="0" fontId="4" fillId="0" borderId="0" xfId="0" applyFont="1" applyAlignment="1">
      <alignment vertical="center" wrapText="1"/>
    </xf>
    <xf numFmtId="0" fontId="6" fillId="0" borderId="0" xfId="0" applyFont="1" applyAlignment="1">
      <alignment horizontal="left" vertical="top" wrapText="1"/>
    </xf>
    <xf numFmtId="0" fontId="0" fillId="0" borderId="0" xfId="0" applyAlignment="1">
      <alignment vertical="top"/>
    </xf>
    <xf numFmtId="0" fontId="7" fillId="0" borderId="0" xfId="0" applyFont="1" applyAlignment="1">
      <alignment vertical="center"/>
    </xf>
    <xf numFmtId="0" fontId="9" fillId="0" borderId="0" xfId="0" applyFont="1" applyAlignment="1">
      <alignment vertical="center"/>
    </xf>
    <xf numFmtId="0" fontId="10" fillId="0" borderId="16" xfId="0" applyFont="1" applyBorder="1" applyAlignment="1">
      <alignment horizontal="left" vertical="center"/>
    </xf>
    <xf numFmtId="0" fontId="10" fillId="0" borderId="0" xfId="0" applyFont="1" applyAlignment="1">
      <alignment vertical="center"/>
    </xf>
    <xf numFmtId="0" fontId="10" fillId="0" borderId="25" xfId="0" applyFont="1" applyBorder="1" applyAlignment="1">
      <alignment vertical="center"/>
    </xf>
    <xf numFmtId="0" fontId="9" fillId="0" borderId="0" xfId="0" applyFont="1" applyAlignment="1">
      <alignment horizontal="left" vertical="center"/>
    </xf>
    <xf numFmtId="0" fontId="9" fillId="0" borderId="0" xfId="0" applyFont="1" applyAlignment="1">
      <alignment horizontal="center" vertical="center"/>
    </xf>
    <xf numFmtId="0" fontId="7" fillId="0" borderId="12" xfId="0" applyFont="1" applyBorder="1" applyAlignment="1">
      <alignment horizontal="center" vertical="center"/>
    </xf>
    <xf numFmtId="0" fontId="10" fillId="0" borderId="5" xfId="0" applyFont="1" applyBorder="1" applyAlignment="1">
      <alignment horizontal="left" vertical="center"/>
    </xf>
    <xf numFmtId="0" fontId="9" fillId="0" borderId="6" xfId="0" applyFont="1" applyBorder="1" applyAlignment="1">
      <alignment horizontal="left" vertical="center"/>
    </xf>
    <xf numFmtId="0" fontId="10" fillId="0" borderId="6" xfId="0" applyFont="1" applyBorder="1" applyAlignment="1">
      <alignment vertical="center"/>
    </xf>
    <xf numFmtId="0" fontId="9" fillId="0" borderId="7" xfId="0" applyFont="1" applyBorder="1" applyAlignment="1">
      <alignment vertical="center"/>
    </xf>
    <xf numFmtId="0" fontId="9" fillId="0" borderId="17" xfId="0" applyFont="1" applyBorder="1" applyAlignment="1">
      <alignment vertical="center"/>
    </xf>
    <xf numFmtId="0" fontId="9" fillId="0" borderId="18" xfId="0" applyFont="1" applyBorder="1" applyAlignment="1">
      <alignment vertical="center"/>
    </xf>
    <xf numFmtId="0" fontId="9" fillId="0" borderId="19" xfId="0" applyFont="1" applyBorder="1" applyAlignment="1">
      <alignment vertical="center"/>
    </xf>
    <xf numFmtId="166" fontId="9" fillId="0" borderId="17" xfId="0" applyNumberFormat="1" applyFont="1" applyBorder="1" applyAlignment="1">
      <alignment vertical="center"/>
    </xf>
    <xf numFmtId="166" fontId="9" fillId="0" borderId="18" xfId="0" applyNumberFormat="1" applyFont="1" applyBorder="1" applyAlignment="1">
      <alignment vertical="center"/>
    </xf>
    <xf numFmtId="166" fontId="9" fillId="0" borderId="19" xfId="0" applyNumberFormat="1" applyFont="1" applyBorder="1" applyAlignment="1">
      <alignment vertical="center"/>
    </xf>
    <xf numFmtId="165" fontId="9" fillId="0" borderId="20" xfId="0" applyNumberFormat="1" applyFont="1" applyBorder="1" applyAlignment="1">
      <alignment vertical="center"/>
    </xf>
    <xf numFmtId="165" fontId="9" fillId="0" borderId="18" xfId="0" applyNumberFormat="1" applyFont="1" applyBorder="1" applyAlignment="1">
      <alignment vertical="center"/>
    </xf>
    <xf numFmtId="165" fontId="9" fillId="0" borderId="19" xfId="0" applyNumberFormat="1" applyFont="1" applyBorder="1" applyAlignment="1">
      <alignment vertical="center"/>
    </xf>
    <xf numFmtId="0" fontId="10" fillId="4" borderId="16" xfId="0" applyFont="1" applyFill="1" applyBorder="1" applyAlignment="1">
      <alignment horizontal="left" vertical="center"/>
    </xf>
    <xf numFmtId="166" fontId="9" fillId="4" borderId="17" xfId="0" applyNumberFormat="1" applyFont="1" applyFill="1" applyBorder="1" applyAlignment="1">
      <alignment vertical="center"/>
    </xf>
    <xf numFmtId="166" fontId="9" fillId="4" borderId="18" xfId="0" applyNumberFormat="1" applyFont="1" applyFill="1" applyBorder="1" applyAlignment="1">
      <alignment vertical="center"/>
    </xf>
    <xf numFmtId="166" fontId="9" fillId="4" borderId="19" xfId="0" applyNumberFormat="1" applyFont="1" applyFill="1" applyBorder="1" applyAlignment="1">
      <alignment vertical="center"/>
    </xf>
    <xf numFmtId="165" fontId="9" fillId="4" borderId="20" xfId="0" applyNumberFormat="1" applyFont="1" applyFill="1" applyBorder="1" applyAlignment="1">
      <alignment vertical="center"/>
    </xf>
    <xf numFmtId="165" fontId="9" fillId="4" borderId="18" xfId="0" applyNumberFormat="1" applyFont="1" applyFill="1" applyBorder="1" applyAlignment="1">
      <alignment vertical="center"/>
    </xf>
    <xf numFmtId="165" fontId="9" fillId="4" borderId="19" xfId="0" applyNumberFormat="1" applyFont="1" applyFill="1" applyBorder="1" applyAlignment="1">
      <alignment vertical="center"/>
    </xf>
    <xf numFmtId="165" fontId="11" fillId="2" borderId="20" xfId="0" applyNumberFormat="1" applyFont="1" applyFill="1" applyBorder="1" applyAlignment="1">
      <alignment vertical="center"/>
    </xf>
    <xf numFmtId="165" fontId="11" fillId="2" borderId="18" xfId="0" applyNumberFormat="1" applyFont="1" applyFill="1" applyBorder="1" applyAlignment="1">
      <alignment vertical="center"/>
    </xf>
    <xf numFmtId="165" fontId="11" fillId="2" borderId="19" xfId="0" applyNumberFormat="1" applyFont="1" applyFill="1" applyBorder="1" applyAlignment="1">
      <alignment vertical="center"/>
    </xf>
    <xf numFmtId="0" fontId="10" fillId="0" borderId="0" xfId="0" applyFont="1" applyAlignment="1">
      <alignment horizontal="left" vertical="center"/>
    </xf>
    <xf numFmtId="0" fontId="9" fillId="0" borderId="16" xfId="0" applyFont="1" applyBorder="1" applyAlignment="1">
      <alignment horizontal="left" vertical="center"/>
    </xf>
    <xf numFmtId="14" fontId="9" fillId="0" borderId="0" xfId="0" quotePrefix="1" applyNumberFormat="1" applyFont="1" applyAlignment="1">
      <alignment horizontal="center" vertical="center"/>
    </xf>
    <xf numFmtId="0" fontId="9" fillId="0" borderId="0" xfId="0" quotePrefix="1" applyFont="1" applyAlignment="1">
      <alignment horizontal="center" vertical="center"/>
    </xf>
    <xf numFmtId="165" fontId="9" fillId="2" borderId="20" xfId="0" applyNumberFormat="1" applyFont="1" applyFill="1" applyBorder="1" applyAlignment="1">
      <alignment vertical="center"/>
    </xf>
    <xf numFmtId="165" fontId="9" fillId="2" borderId="18" xfId="0" applyNumberFormat="1" applyFont="1" applyFill="1" applyBorder="1" applyAlignment="1">
      <alignment vertical="center"/>
    </xf>
    <xf numFmtId="165" fontId="9" fillId="2" borderId="19" xfId="0" applyNumberFormat="1" applyFont="1" applyFill="1" applyBorder="1" applyAlignment="1">
      <alignment vertical="center"/>
    </xf>
    <xf numFmtId="165" fontId="11" fillId="4" borderId="20" xfId="0" applyNumberFormat="1" applyFont="1" applyFill="1" applyBorder="1" applyAlignment="1">
      <alignment vertical="center"/>
    </xf>
    <xf numFmtId="165" fontId="11" fillId="4" borderId="18" xfId="0" applyNumberFormat="1" applyFont="1" applyFill="1" applyBorder="1" applyAlignment="1">
      <alignment vertical="center"/>
    </xf>
    <xf numFmtId="165" fontId="11" fillId="4" borderId="19" xfId="0" applyNumberFormat="1" applyFont="1" applyFill="1" applyBorder="1" applyAlignment="1">
      <alignment vertical="center"/>
    </xf>
    <xf numFmtId="0" fontId="8" fillId="0" borderId="0" xfId="0" applyFont="1" applyAlignment="1">
      <alignment horizontal="left" vertical="center"/>
    </xf>
    <xf numFmtId="0" fontId="9" fillId="0" borderId="10" xfId="0" applyFont="1" applyBorder="1" applyAlignment="1">
      <alignment horizontal="left" vertical="center"/>
    </xf>
    <xf numFmtId="0" fontId="8" fillId="0" borderId="8" xfId="0" applyFont="1" applyBorder="1" applyAlignment="1">
      <alignment horizontal="left" vertical="center"/>
    </xf>
    <xf numFmtId="166" fontId="9" fillId="0" borderId="21" xfId="0" applyNumberFormat="1" applyFont="1" applyBorder="1" applyAlignment="1">
      <alignment vertical="center"/>
    </xf>
    <xf numFmtId="0" fontId="9" fillId="0" borderId="0" xfId="0" applyFont="1" applyAlignment="1">
      <alignment vertical="top"/>
    </xf>
    <xf numFmtId="0" fontId="9" fillId="0" borderId="0" xfId="0" applyFont="1" applyAlignment="1">
      <alignment horizontal="left"/>
    </xf>
    <xf numFmtId="0" fontId="9" fillId="0" borderId="0" xfId="0" applyFont="1"/>
    <xf numFmtId="0" fontId="7" fillId="0" borderId="7" xfId="0" applyFont="1" applyBorder="1" applyAlignment="1">
      <alignment horizontal="center" vertical="center"/>
    </xf>
    <xf numFmtId="0" fontId="7" fillId="0" borderId="16" xfId="0" applyFont="1" applyBorder="1" applyAlignment="1">
      <alignment horizontal="center" vertical="center" wrapText="1"/>
    </xf>
    <xf numFmtId="0" fontId="7" fillId="0" borderId="0" xfId="0" applyFont="1" applyAlignment="1">
      <alignment horizontal="center" vertical="center" wrapText="1"/>
    </xf>
    <xf numFmtId="0" fontId="7" fillId="0" borderId="25" xfId="0" applyFont="1" applyBorder="1" applyAlignment="1">
      <alignment horizontal="center" vertical="center" wrapText="1"/>
    </xf>
    <xf numFmtId="165" fontId="9" fillId="2" borderId="17" xfId="0" applyNumberFormat="1" applyFont="1" applyFill="1" applyBorder="1" applyAlignment="1">
      <alignment vertical="center"/>
    </xf>
    <xf numFmtId="165" fontId="9" fillId="4" borderId="17" xfId="0" applyNumberFormat="1" applyFont="1" applyFill="1" applyBorder="1" applyAlignment="1">
      <alignment vertical="center"/>
    </xf>
    <xf numFmtId="165" fontId="9" fillId="0" borderId="17" xfId="0" applyNumberFormat="1" applyFont="1" applyBorder="1" applyAlignment="1">
      <alignment vertical="center"/>
    </xf>
    <xf numFmtId="0" fontId="15" fillId="0" borderId="0" xfId="0" applyFont="1" applyAlignment="1">
      <alignment vertical="center"/>
    </xf>
    <xf numFmtId="0" fontId="16" fillId="0" borderId="0" xfId="0" applyFont="1"/>
    <xf numFmtId="0" fontId="10" fillId="0" borderId="16" xfId="0" applyFont="1" applyBorder="1" applyAlignment="1">
      <alignment vertical="center"/>
    </xf>
    <xf numFmtId="0" fontId="9" fillId="0" borderId="16" xfId="0" applyFont="1" applyBorder="1" applyAlignment="1">
      <alignment vertical="center"/>
    </xf>
    <xf numFmtId="0" fontId="9" fillId="0" borderId="25" xfId="0" applyFont="1" applyBorder="1" applyAlignment="1">
      <alignment vertical="center"/>
    </xf>
    <xf numFmtId="0" fontId="9" fillId="0" borderId="25" xfId="0" applyFont="1" applyBorder="1" applyAlignment="1">
      <alignment horizontal="left" vertical="center"/>
    </xf>
    <xf numFmtId="0" fontId="9" fillId="0" borderId="25" xfId="0" applyFont="1" applyBorder="1" applyAlignment="1">
      <alignment horizontal="left" vertical="center" wrapText="1"/>
    </xf>
    <xf numFmtId="0" fontId="9" fillId="0" borderId="10" xfId="0" applyFont="1" applyBorder="1" applyAlignment="1">
      <alignment vertical="center"/>
    </xf>
    <xf numFmtId="0" fontId="9" fillId="0" borderId="8" xfId="0" applyFont="1" applyBorder="1" applyAlignment="1">
      <alignment vertical="center"/>
    </xf>
    <xf numFmtId="0" fontId="9" fillId="0" borderId="9" xfId="0" applyFont="1" applyBorder="1" applyAlignment="1">
      <alignment vertical="center"/>
    </xf>
    <xf numFmtId="0" fontId="9" fillId="0" borderId="21" xfId="0" applyFont="1" applyBorder="1" applyAlignment="1">
      <alignment horizontal="right" vertical="center"/>
    </xf>
    <xf numFmtId="0" fontId="9" fillId="0" borderId="23" xfId="0" applyFont="1" applyBorder="1" applyAlignment="1">
      <alignment horizontal="right" vertical="center"/>
    </xf>
    <xf numFmtId="0" fontId="9" fillId="0" borderId="22" xfId="0" applyFont="1" applyBorder="1" applyAlignment="1">
      <alignment horizontal="right" vertical="center"/>
    </xf>
    <xf numFmtId="2" fontId="9" fillId="0" borderId="0" xfId="0" applyNumberFormat="1" applyFont="1" applyAlignment="1">
      <alignment vertical="center"/>
    </xf>
    <xf numFmtId="0" fontId="7" fillId="0" borderId="1" xfId="0" applyFont="1" applyBorder="1" applyAlignment="1">
      <alignment horizontal="center" vertical="center"/>
    </xf>
    <xf numFmtId="0" fontId="9" fillId="0" borderId="13" xfId="0" applyFont="1" applyBorder="1" applyAlignment="1">
      <alignment vertical="center"/>
    </xf>
    <xf numFmtId="0" fontId="9" fillId="0" borderId="14" xfId="0" applyFont="1" applyBorder="1" applyAlignment="1">
      <alignment vertical="center"/>
    </xf>
    <xf numFmtId="0" fontId="9" fillId="0" borderId="15" xfId="0" applyFont="1" applyBorder="1" applyAlignment="1">
      <alignment vertical="center"/>
    </xf>
    <xf numFmtId="2" fontId="9" fillId="0" borderId="17" xfId="0" applyNumberFormat="1" applyFont="1" applyBorder="1" applyAlignment="1">
      <alignment vertical="center"/>
    </xf>
    <xf numFmtId="2" fontId="9" fillId="0" borderId="18" xfId="0" applyNumberFormat="1" applyFont="1" applyBorder="1" applyAlignment="1">
      <alignment vertical="center"/>
    </xf>
    <xf numFmtId="2" fontId="9" fillId="0" borderId="19" xfId="0" applyNumberFormat="1" applyFont="1" applyBorder="1" applyAlignment="1">
      <alignment vertical="center"/>
    </xf>
    <xf numFmtId="2" fontId="9" fillId="4" borderId="17" xfId="0" applyNumberFormat="1" applyFont="1" applyFill="1" applyBorder="1" applyAlignment="1">
      <alignment horizontal="right" vertical="center"/>
    </xf>
    <xf numFmtId="2" fontId="9" fillId="4" borderId="18" xfId="0" applyNumberFormat="1" applyFont="1" applyFill="1" applyBorder="1" applyAlignment="1">
      <alignment horizontal="right" vertical="center"/>
    </xf>
    <xf numFmtId="2" fontId="9" fillId="4" borderId="19" xfId="0" applyNumberFormat="1" applyFont="1" applyFill="1" applyBorder="1" applyAlignment="1">
      <alignment horizontal="right" vertical="center"/>
    </xf>
    <xf numFmtId="2" fontId="9" fillId="2" borderId="17" xfId="0" applyNumberFormat="1" applyFont="1" applyFill="1" applyBorder="1" applyAlignment="1">
      <alignment horizontal="right" vertical="center"/>
    </xf>
    <xf numFmtId="2" fontId="9" fillId="2" borderId="18" xfId="0" applyNumberFormat="1" applyFont="1" applyFill="1" applyBorder="1" applyAlignment="1">
      <alignment horizontal="right" vertical="center"/>
    </xf>
    <xf numFmtId="2" fontId="9" fillId="2" borderId="19" xfId="0" applyNumberFormat="1" applyFont="1" applyFill="1" applyBorder="1" applyAlignment="1">
      <alignment horizontal="right" vertical="center"/>
    </xf>
    <xf numFmtId="2" fontId="9" fillId="4" borderId="17" xfId="0" applyNumberFormat="1" applyFont="1" applyFill="1" applyBorder="1" applyAlignment="1">
      <alignment vertical="center"/>
    </xf>
    <xf numFmtId="2" fontId="9" fillId="4" borderId="18" xfId="0" applyNumberFormat="1" applyFont="1" applyFill="1" applyBorder="1" applyAlignment="1">
      <alignment vertical="center"/>
    </xf>
    <xf numFmtId="2" fontId="9" fillId="4" borderId="19" xfId="0" applyNumberFormat="1" applyFont="1" applyFill="1" applyBorder="1" applyAlignment="1">
      <alignment vertical="center"/>
    </xf>
    <xf numFmtId="166" fontId="9" fillId="0" borderId="22" xfId="0" applyNumberFormat="1" applyFont="1" applyBorder="1" applyAlignment="1">
      <alignment vertical="center"/>
    </xf>
    <xf numFmtId="166" fontId="9" fillId="0" borderId="23" xfId="0" applyNumberFormat="1" applyFont="1" applyBorder="1" applyAlignment="1">
      <alignment vertical="center"/>
    </xf>
    <xf numFmtId="2" fontId="9" fillId="0" borderId="21" xfId="0" applyNumberFormat="1" applyFont="1" applyBorder="1" applyAlignment="1">
      <alignment vertical="center"/>
    </xf>
    <xf numFmtId="2" fontId="9" fillId="0" borderId="22" xfId="0" applyNumberFormat="1" applyFont="1" applyBorder="1" applyAlignment="1">
      <alignment vertical="center"/>
    </xf>
    <xf numFmtId="2" fontId="9" fillId="0" borderId="23" xfId="0" applyNumberFormat="1" applyFont="1" applyBorder="1" applyAlignment="1">
      <alignment vertical="center"/>
    </xf>
    <xf numFmtId="0" fontId="7" fillId="0" borderId="3" xfId="0" applyFont="1" applyBorder="1" applyAlignment="1">
      <alignment horizontal="center" vertical="center"/>
    </xf>
    <xf numFmtId="0" fontId="10" fillId="0" borderId="25" xfId="0" applyFont="1" applyBorder="1" applyAlignment="1">
      <alignment horizontal="left" vertical="center" wrapText="1"/>
    </xf>
    <xf numFmtId="165" fontId="9" fillId="0" borderId="21" xfId="0" applyNumberFormat="1" applyFont="1" applyBorder="1" applyAlignment="1">
      <alignment vertical="center"/>
    </xf>
    <xf numFmtId="165" fontId="9" fillId="0" borderId="22" xfId="0" applyNumberFormat="1" applyFont="1" applyBorder="1" applyAlignment="1">
      <alignment vertical="center"/>
    </xf>
    <xf numFmtId="165" fontId="9" fillId="0" borderId="23" xfId="0" applyNumberFormat="1" applyFont="1" applyBorder="1" applyAlignment="1">
      <alignment vertical="center"/>
    </xf>
    <xf numFmtId="165" fontId="9" fillId="0" borderId="24" xfId="0" applyNumberFormat="1" applyFont="1" applyBorder="1" applyAlignment="1">
      <alignment vertical="center"/>
    </xf>
    <xf numFmtId="165" fontId="9" fillId="0" borderId="25" xfId="0" applyNumberFormat="1" applyFont="1" applyBorder="1" applyAlignment="1">
      <alignment vertical="center"/>
    </xf>
    <xf numFmtId="165" fontId="9" fillId="0" borderId="16" xfId="0" applyNumberFormat="1" applyFont="1" applyBorder="1" applyAlignment="1">
      <alignment vertical="center"/>
    </xf>
    <xf numFmtId="165" fontId="9" fillId="0" borderId="0" xfId="0" applyNumberFormat="1" applyFont="1" applyAlignment="1">
      <alignment vertical="center"/>
    </xf>
    <xf numFmtId="0" fontId="7" fillId="0" borderId="12" xfId="0" applyFont="1" applyBorder="1" applyAlignment="1">
      <alignment horizontal="center"/>
    </xf>
    <xf numFmtId="0" fontId="9" fillId="0" borderId="0" xfId="0" applyFont="1" applyAlignment="1">
      <alignment vertical="top" wrapText="1"/>
    </xf>
    <xf numFmtId="165" fontId="11" fillId="2" borderId="17" xfId="0" applyNumberFormat="1" applyFont="1" applyFill="1" applyBorder="1" applyAlignment="1">
      <alignment vertical="center"/>
    </xf>
    <xf numFmtId="165" fontId="11" fillId="4" borderId="17" xfId="0" applyNumberFormat="1" applyFont="1" applyFill="1" applyBorder="1" applyAlignment="1">
      <alignment vertical="center"/>
    </xf>
    <xf numFmtId="0" fontId="2" fillId="0" borderId="0" xfId="1" applyFont="1" applyAlignment="1">
      <alignment vertical="center"/>
    </xf>
    <xf numFmtId="0" fontId="7" fillId="0" borderId="16" xfId="1" applyFont="1" applyBorder="1" applyAlignment="1">
      <alignment horizontal="center" vertical="center" wrapText="1"/>
    </xf>
    <xf numFmtId="0" fontId="7" fillId="0" borderId="0" xfId="1" applyFont="1" applyAlignment="1">
      <alignment horizontal="center" vertical="center" wrapText="1"/>
    </xf>
    <xf numFmtId="0" fontId="7" fillId="0" borderId="25" xfId="1" applyFont="1" applyBorder="1" applyAlignment="1">
      <alignment horizontal="center" vertical="center" wrapText="1"/>
    </xf>
    <xf numFmtId="0" fontId="7" fillId="0" borderId="13" xfId="1" applyFont="1" applyBorder="1" applyAlignment="1">
      <alignment horizontal="center" vertical="center" wrapText="1"/>
    </xf>
    <xf numFmtId="0" fontId="7" fillId="0" borderId="14" xfId="1" applyFont="1" applyBorder="1" applyAlignment="1">
      <alignment horizontal="center" vertical="center" wrapText="1"/>
    </xf>
    <xf numFmtId="0" fontId="10" fillId="4" borderId="16" xfId="1" applyFont="1" applyFill="1" applyBorder="1" applyAlignment="1">
      <alignment horizontal="left" vertical="center"/>
    </xf>
    <xf numFmtId="2" fontId="9" fillId="0" borderId="17" xfId="1" applyNumberFormat="1" applyFont="1" applyBorder="1" applyAlignment="1">
      <alignment horizontal="right" vertical="center"/>
    </xf>
    <xf numFmtId="2" fontId="9" fillId="0" borderId="18" xfId="1" applyNumberFormat="1" applyFont="1" applyBorder="1" applyAlignment="1">
      <alignment horizontal="right" vertical="center"/>
    </xf>
    <xf numFmtId="2" fontId="9" fillId="0" borderId="20" xfId="1" applyNumberFormat="1" applyFont="1" applyBorder="1" applyAlignment="1">
      <alignment horizontal="right" vertical="center"/>
    </xf>
    <xf numFmtId="2" fontId="9" fillId="0" borderId="19" xfId="1" applyNumberFormat="1" applyFont="1" applyBorder="1" applyAlignment="1">
      <alignment horizontal="right" vertical="center"/>
    </xf>
    <xf numFmtId="0" fontId="10" fillId="0" borderId="16" xfId="1" applyFont="1" applyBorder="1" applyAlignment="1">
      <alignment horizontal="left" vertical="center"/>
    </xf>
    <xf numFmtId="0" fontId="10" fillId="0" borderId="0" xfId="1" applyFont="1" applyAlignment="1">
      <alignment vertical="center"/>
    </xf>
    <xf numFmtId="0" fontId="10" fillId="0" borderId="25" xfId="1" applyFont="1" applyBorder="1" applyAlignment="1">
      <alignment vertical="center"/>
    </xf>
    <xf numFmtId="0" fontId="10" fillId="0" borderId="0" xfId="1" applyFont="1" applyAlignment="1">
      <alignment horizontal="left" vertical="center"/>
    </xf>
    <xf numFmtId="0" fontId="9" fillId="0" borderId="16" xfId="1" applyFont="1" applyBorder="1" applyAlignment="1">
      <alignment horizontal="left" vertical="center"/>
    </xf>
    <xf numFmtId="14" fontId="9" fillId="0" borderId="0" xfId="1" quotePrefix="1" applyNumberFormat="1" applyFont="1" applyAlignment="1">
      <alignment horizontal="center" vertical="center"/>
    </xf>
    <xf numFmtId="0" fontId="9" fillId="0" borderId="0" xfId="1" quotePrefix="1" applyFont="1" applyAlignment="1">
      <alignment horizontal="center" vertical="center"/>
    </xf>
    <xf numFmtId="0" fontId="9" fillId="0" borderId="0" xfId="1" applyFont="1" applyAlignment="1">
      <alignment horizontal="center" vertical="center"/>
    </xf>
    <xf numFmtId="2" fontId="9" fillId="0" borderId="16" xfId="1" applyNumberFormat="1" applyFont="1" applyBorder="1" applyAlignment="1">
      <alignment horizontal="right" vertical="center"/>
    </xf>
    <xf numFmtId="0" fontId="8" fillId="0" borderId="0" xfId="1" applyFont="1" applyAlignment="1">
      <alignment horizontal="left" vertical="center"/>
    </xf>
    <xf numFmtId="2" fontId="9" fillId="0" borderId="17" xfId="1" applyNumberFormat="1" applyFont="1" applyBorder="1" applyAlignment="1">
      <alignment horizontal="right" vertical="top"/>
    </xf>
    <xf numFmtId="2" fontId="9" fillId="0" borderId="0" xfId="1" applyNumberFormat="1" applyFont="1" applyAlignment="1">
      <alignment horizontal="right" vertical="center"/>
    </xf>
    <xf numFmtId="0" fontId="9" fillId="0" borderId="10" xfId="1" applyFont="1" applyBorder="1" applyAlignment="1">
      <alignment horizontal="left" vertical="center"/>
    </xf>
    <xf numFmtId="0" fontId="8" fillId="0" borderId="8" xfId="1" applyFont="1" applyBorder="1" applyAlignment="1">
      <alignment horizontal="left" vertical="center"/>
    </xf>
    <xf numFmtId="2" fontId="9" fillId="0" borderId="21" xfId="1" applyNumberFormat="1" applyFont="1" applyBorder="1" applyAlignment="1">
      <alignment vertical="top"/>
    </xf>
    <xf numFmtId="2" fontId="9" fillId="0" borderId="27" xfId="1" applyNumberFormat="1" applyFont="1" applyBorder="1" applyAlignment="1">
      <alignment vertical="center"/>
    </xf>
    <xf numFmtId="2" fontId="9" fillId="0" borderId="18" xfId="1" applyNumberFormat="1" applyFont="1" applyBorder="1" applyAlignment="1">
      <alignment vertical="center"/>
    </xf>
    <xf numFmtId="2" fontId="9" fillId="0" borderId="22" xfId="1" applyNumberFormat="1" applyFont="1" applyBorder="1" applyAlignment="1">
      <alignment vertical="center"/>
    </xf>
    <xf numFmtId="2" fontId="9" fillId="0" borderId="23" xfId="1" applyNumberFormat="1" applyFont="1" applyBorder="1" applyAlignment="1">
      <alignment vertical="center"/>
    </xf>
    <xf numFmtId="2" fontId="9" fillId="0" borderId="24" xfId="1" applyNumberFormat="1" applyFont="1" applyBorder="1" applyAlignment="1">
      <alignment horizontal="right" vertical="center"/>
    </xf>
    <xf numFmtId="2" fontId="9" fillId="0" borderId="22" xfId="1" applyNumberFormat="1" applyFont="1" applyBorder="1" applyAlignment="1">
      <alignment horizontal="right" vertical="center"/>
    </xf>
    <xf numFmtId="2" fontId="9" fillId="0" borderId="8" xfId="1" applyNumberFormat="1" applyFont="1" applyBorder="1" applyAlignment="1">
      <alignment horizontal="right" vertical="center"/>
    </xf>
    <xf numFmtId="2" fontId="9" fillId="0" borderId="27" xfId="1" applyNumberFormat="1" applyFont="1" applyBorder="1" applyAlignment="1">
      <alignment horizontal="right" vertical="center"/>
    </xf>
    <xf numFmtId="2" fontId="9" fillId="0" borderId="23" xfId="1" applyNumberFormat="1" applyFont="1" applyBorder="1" applyAlignment="1">
      <alignment horizontal="right" vertical="center"/>
    </xf>
    <xf numFmtId="0" fontId="9" fillId="0" borderId="0" xfId="1" applyFont="1" applyAlignment="1">
      <alignment vertical="center"/>
    </xf>
    <xf numFmtId="0" fontId="9" fillId="0" borderId="6" xfId="1" applyFont="1" applyBorder="1" applyAlignment="1">
      <alignment vertical="center"/>
    </xf>
    <xf numFmtId="0" fontId="9" fillId="0" borderId="0" xfId="1" applyFont="1" applyAlignment="1">
      <alignment horizontal="left" vertical="center"/>
    </xf>
    <xf numFmtId="0" fontId="9" fillId="0" borderId="0" xfId="1" applyFont="1"/>
    <xf numFmtId="0" fontId="2" fillId="0" borderId="0" xfId="1" applyFont="1"/>
    <xf numFmtId="0" fontId="7" fillId="0" borderId="28" xfId="1" applyFont="1" applyBorder="1" applyAlignment="1">
      <alignment horizontal="center" vertical="center" wrapText="1"/>
    </xf>
    <xf numFmtId="2" fontId="2" fillId="0" borderId="0" xfId="1" applyNumberFormat="1" applyFont="1" applyAlignment="1">
      <alignment vertical="center"/>
    </xf>
    <xf numFmtId="0" fontId="7" fillId="0" borderId="0" xfId="0" applyFont="1" applyAlignment="1">
      <alignment vertical="center" wrapText="1"/>
    </xf>
    <xf numFmtId="0" fontId="13" fillId="0" borderId="0" xfId="0" applyFont="1" applyAlignment="1">
      <alignment horizontal="right"/>
    </xf>
    <xf numFmtId="0" fontId="7" fillId="0" borderId="12" xfId="0" applyFont="1" applyBorder="1" applyAlignment="1">
      <alignment horizontal="center" vertical="center" wrapText="1"/>
    </xf>
    <xf numFmtId="0" fontId="10" fillId="0" borderId="0" xfId="0" applyFont="1"/>
    <xf numFmtId="0" fontId="10" fillId="0" borderId="0" xfId="0" applyFont="1" applyAlignment="1">
      <alignment horizontal="center"/>
    </xf>
    <xf numFmtId="167" fontId="10" fillId="0" borderId="16" xfId="0" applyNumberFormat="1" applyFont="1" applyBorder="1" applyAlignment="1">
      <alignment horizontal="right" vertical="center"/>
    </xf>
    <xf numFmtId="1" fontId="10" fillId="0" borderId="0" xfId="0" applyNumberFormat="1" applyFont="1" applyAlignment="1">
      <alignment horizontal="center" vertical="center"/>
    </xf>
    <xf numFmtId="167" fontId="10" fillId="0" borderId="0" xfId="0" applyNumberFormat="1" applyFont="1" applyAlignment="1">
      <alignment horizontal="right" vertical="center"/>
    </xf>
    <xf numFmtId="0" fontId="9" fillId="0" borderId="0" xfId="0" applyFont="1" applyAlignment="1">
      <alignment horizontal="right" vertical="center"/>
    </xf>
    <xf numFmtId="2" fontId="9" fillId="0" borderId="0" xfId="0" applyNumberFormat="1" applyFont="1" applyAlignment="1">
      <alignment horizontal="right" vertical="center"/>
    </xf>
    <xf numFmtId="1" fontId="10" fillId="0" borderId="10" xfId="0" applyNumberFormat="1" applyFont="1" applyBorder="1" applyAlignment="1">
      <alignment horizontal="left" vertical="center"/>
    </xf>
    <xf numFmtId="1" fontId="10" fillId="0" borderId="8" xfId="0" applyNumberFormat="1" applyFont="1" applyBorder="1" applyAlignment="1">
      <alignment horizontal="left" vertical="center"/>
    </xf>
    <xf numFmtId="0" fontId="10" fillId="0" borderId="8" xfId="0" applyFont="1" applyBorder="1" applyAlignment="1">
      <alignment horizontal="left" vertical="center"/>
    </xf>
    <xf numFmtId="0" fontId="9" fillId="3" borderId="0" xfId="0" applyFont="1" applyFill="1" applyAlignment="1">
      <alignment vertical="center"/>
    </xf>
    <xf numFmtId="2" fontId="9" fillId="4" borderId="20" xfId="0" applyNumberFormat="1" applyFont="1" applyFill="1" applyBorder="1" applyAlignment="1">
      <alignment vertical="center"/>
    </xf>
    <xf numFmtId="2" fontId="11" fillId="2" borderId="20" xfId="0" applyNumberFormat="1" applyFont="1" applyFill="1" applyBorder="1" applyAlignment="1">
      <alignment vertical="center"/>
    </xf>
    <xf numFmtId="2" fontId="11" fillId="2" borderId="18" xfId="0" applyNumberFormat="1" applyFont="1" applyFill="1" applyBorder="1" applyAlignment="1">
      <alignment vertical="center"/>
    </xf>
    <xf numFmtId="2" fontId="11" fillId="2" borderId="19" xfId="0" applyNumberFormat="1" applyFont="1" applyFill="1" applyBorder="1" applyAlignment="1">
      <alignment vertical="center"/>
    </xf>
    <xf numFmtId="2" fontId="9" fillId="2" borderId="20" xfId="0" applyNumberFormat="1" applyFont="1" applyFill="1" applyBorder="1" applyAlignment="1">
      <alignment vertical="center"/>
    </xf>
    <xf numFmtId="2" fontId="9" fillId="2" borderId="18" xfId="0" applyNumberFormat="1" applyFont="1" applyFill="1" applyBorder="1" applyAlignment="1">
      <alignment vertical="center"/>
    </xf>
    <xf numFmtId="2" fontId="9" fillId="2" borderId="19" xfId="0" applyNumberFormat="1" applyFont="1" applyFill="1" applyBorder="1" applyAlignment="1">
      <alignment vertical="center"/>
    </xf>
    <xf numFmtId="2" fontId="9" fillId="0" borderId="25" xfId="0" applyNumberFormat="1" applyFont="1" applyBorder="1" applyAlignment="1">
      <alignment vertical="center"/>
    </xf>
    <xf numFmtId="2" fontId="11" fillId="4" borderId="20" xfId="0" applyNumberFormat="1" applyFont="1" applyFill="1" applyBorder="1" applyAlignment="1">
      <alignment vertical="center"/>
    </xf>
    <xf numFmtId="2" fontId="11" fillId="4" borderId="18" xfId="0" applyNumberFormat="1" applyFont="1" applyFill="1" applyBorder="1" applyAlignment="1">
      <alignment vertical="center"/>
    </xf>
    <xf numFmtId="2" fontId="11" fillId="4" borderId="19" xfId="0" applyNumberFormat="1" applyFont="1" applyFill="1" applyBorder="1" applyAlignment="1">
      <alignment vertical="center"/>
    </xf>
    <xf numFmtId="2" fontId="9" fillId="0" borderId="20" xfId="0" applyNumberFormat="1" applyFont="1" applyBorder="1" applyAlignment="1">
      <alignment vertical="center"/>
    </xf>
    <xf numFmtId="0" fontId="7" fillId="0" borderId="0" xfId="1" applyFont="1" applyAlignment="1">
      <alignment vertical="center"/>
    </xf>
    <xf numFmtId="0" fontId="7" fillId="0" borderId="12" xfId="1" applyFont="1" applyBorder="1" applyAlignment="1">
      <alignment horizontal="center" vertical="center"/>
    </xf>
    <xf numFmtId="0" fontId="10" fillId="0" borderId="5" xfId="1" applyFont="1" applyBorder="1" applyAlignment="1">
      <alignment horizontal="left" vertical="center"/>
    </xf>
    <xf numFmtId="0" fontId="9" fillId="0" borderId="6" xfId="1" applyFont="1" applyBorder="1" applyAlignment="1">
      <alignment horizontal="left" vertical="center"/>
    </xf>
    <xf numFmtId="0" fontId="10" fillId="0" borderId="6" xfId="1" applyFont="1" applyBorder="1" applyAlignment="1">
      <alignment vertical="center"/>
    </xf>
    <xf numFmtId="0" fontId="9" fillId="0" borderId="7" xfId="1" applyFont="1" applyBorder="1" applyAlignment="1">
      <alignment vertical="center"/>
    </xf>
    <xf numFmtId="0" fontId="14" fillId="0" borderId="0" xfId="1" applyFont="1" applyAlignment="1">
      <alignment vertical="center"/>
    </xf>
    <xf numFmtId="166" fontId="9" fillId="0" borderId="0" xfId="1" applyNumberFormat="1" applyFont="1" applyAlignment="1">
      <alignment vertical="center"/>
    </xf>
    <xf numFmtId="0" fontId="17" fillId="0" borderId="0" xfId="1" applyFont="1" applyAlignment="1">
      <alignment vertical="center"/>
    </xf>
    <xf numFmtId="0" fontId="17" fillId="0" borderId="0" xfId="1" applyFont="1" applyAlignment="1">
      <alignment horizontal="left" vertical="center"/>
    </xf>
    <xf numFmtId="0" fontId="9" fillId="0" borderId="0" xfId="1" applyFont="1" applyAlignment="1">
      <alignment vertical="top"/>
    </xf>
    <xf numFmtId="0" fontId="9" fillId="0" borderId="0" xfId="1" applyFont="1" applyAlignment="1">
      <alignment horizontal="left"/>
    </xf>
    <xf numFmtId="0" fontId="7" fillId="0" borderId="6" xfId="0" applyFont="1" applyBorder="1" applyAlignment="1">
      <alignment horizontal="center" vertical="center"/>
    </xf>
    <xf numFmtId="0" fontId="7" fillId="0" borderId="5" xfId="0" applyFont="1" applyBorder="1" applyAlignment="1">
      <alignment horizontal="center" vertical="center"/>
    </xf>
    <xf numFmtId="0" fontId="7" fillId="0" borderId="0" xfId="0" applyFont="1" applyAlignment="1">
      <alignment horizontal="center" vertical="center"/>
    </xf>
    <xf numFmtId="0" fontId="7" fillId="0" borderId="25" xfId="0" applyFont="1" applyBorder="1" applyAlignment="1">
      <alignment horizontal="center" vertical="center"/>
    </xf>
    <xf numFmtId="0" fontId="7" fillId="0" borderId="16" xfId="0" applyFont="1" applyBorder="1" applyAlignment="1">
      <alignment horizontal="center" vertical="center"/>
    </xf>
    <xf numFmtId="164" fontId="9" fillId="0" borderId="0" xfId="0" applyNumberFormat="1" applyFont="1"/>
    <xf numFmtId="0" fontId="8" fillId="0" borderId="0" xfId="0" applyFont="1" applyAlignment="1">
      <alignment horizontal="left" vertical="center" wrapText="1"/>
    </xf>
    <xf numFmtId="0" fontId="7" fillId="0" borderId="5" xfId="1" applyFont="1" applyBorder="1" applyAlignment="1">
      <alignment horizontal="center" vertical="center" wrapText="1"/>
    </xf>
    <xf numFmtId="0" fontId="7" fillId="0" borderId="6" xfId="1" applyFont="1" applyBorder="1" applyAlignment="1">
      <alignment horizontal="center" vertical="center" wrapText="1"/>
    </xf>
    <xf numFmtId="0" fontId="7" fillId="0" borderId="7" xfId="1" applyFont="1" applyBorder="1" applyAlignment="1">
      <alignment horizontal="center" vertical="center" wrapText="1"/>
    </xf>
    <xf numFmtId="0" fontId="7" fillId="0" borderId="3" xfId="1" applyFont="1" applyBorder="1" applyAlignment="1">
      <alignment horizontal="center" vertical="center"/>
    </xf>
    <xf numFmtId="0" fontId="7" fillId="0" borderId="1" xfId="1"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7" xfId="0" applyFont="1" applyBorder="1" applyAlignment="1">
      <alignment horizontal="center" vertical="center" wrapText="1"/>
    </xf>
    <xf numFmtId="0" fontId="7" fillId="0" borderId="4" xfId="0" applyFont="1" applyBorder="1" applyAlignment="1">
      <alignment horizontal="center" vertical="center"/>
    </xf>
    <xf numFmtId="0" fontId="7" fillId="0" borderId="11" xfId="1" applyFont="1" applyBorder="1" applyAlignment="1">
      <alignment horizontal="center" vertical="center" wrapText="1"/>
    </xf>
    <xf numFmtId="0" fontId="7" fillId="0" borderId="15" xfId="1" applyFont="1" applyBorder="1" applyAlignment="1">
      <alignment horizontal="center" vertical="center" wrapText="1"/>
    </xf>
    <xf numFmtId="0" fontId="10" fillId="4" borderId="0" xfId="0" applyFont="1" applyFill="1" applyAlignment="1">
      <alignment vertical="center"/>
    </xf>
    <xf numFmtId="0" fontId="10" fillId="4" borderId="25" xfId="0" applyFont="1" applyFill="1" applyBorder="1" applyAlignment="1">
      <alignment vertical="center"/>
    </xf>
    <xf numFmtId="165" fontId="8" fillId="5" borderId="20" xfId="0" applyNumberFormat="1" applyFont="1" applyFill="1" applyBorder="1" applyAlignment="1">
      <alignment vertical="center"/>
    </xf>
    <xf numFmtId="165" fontId="8" fillId="5" borderId="18" xfId="0" applyNumberFormat="1" applyFont="1" applyFill="1" applyBorder="1" applyAlignment="1">
      <alignment vertical="center"/>
    </xf>
    <xf numFmtId="165" fontId="8" fillId="5" borderId="19" xfId="0" applyNumberFormat="1" applyFont="1" applyFill="1" applyBorder="1" applyAlignment="1">
      <alignment vertical="center"/>
    </xf>
    <xf numFmtId="165" fontId="8" fillId="5" borderId="17" xfId="0" applyNumberFormat="1" applyFont="1" applyFill="1" applyBorder="1" applyAlignment="1">
      <alignment vertical="center"/>
    </xf>
    <xf numFmtId="165" fontId="10" fillId="5" borderId="17" xfId="0" applyNumberFormat="1" applyFont="1" applyFill="1" applyBorder="1" applyAlignment="1">
      <alignment vertical="center"/>
    </xf>
    <xf numFmtId="165" fontId="10" fillId="5" borderId="18" xfId="0" applyNumberFormat="1" applyFont="1" applyFill="1" applyBorder="1" applyAlignment="1">
      <alignment vertical="center"/>
    </xf>
    <xf numFmtId="165" fontId="10" fillId="5" borderId="19" xfId="0" applyNumberFormat="1" applyFont="1" applyFill="1" applyBorder="1" applyAlignment="1">
      <alignment vertical="center"/>
    </xf>
    <xf numFmtId="165" fontId="10" fillId="5" borderId="20" xfId="0" applyNumberFormat="1" applyFont="1" applyFill="1" applyBorder="1" applyAlignment="1">
      <alignment vertical="center"/>
    </xf>
    <xf numFmtId="2" fontId="8" fillId="5" borderId="20" xfId="0" applyNumberFormat="1" applyFont="1" applyFill="1" applyBorder="1" applyAlignment="1">
      <alignment vertical="center"/>
    </xf>
    <xf numFmtId="2" fontId="8" fillId="5" borderId="18" xfId="0" applyNumberFormat="1" applyFont="1" applyFill="1" applyBorder="1" applyAlignment="1">
      <alignment vertical="center"/>
    </xf>
    <xf numFmtId="2" fontId="8" fillId="5" borderId="19" xfId="0" applyNumberFormat="1" applyFont="1" applyFill="1" applyBorder="1" applyAlignment="1">
      <alignment vertical="center"/>
    </xf>
    <xf numFmtId="166" fontId="8" fillId="5" borderId="17" xfId="0" applyNumberFormat="1" applyFont="1" applyFill="1" applyBorder="1" applyAlignment="1">
      <alignment vertical="center"/>
    </xf>
    <xf numFmtId="166" fontId="8" fillId="5" borderId="18" xfId="0" applyNumberFormat="1" applyFont="1" applyFill="1" applyBorder="1" applyAlignment="1">
      <alignment vertical="center"/>
    </xf>
    <xf numFmtId="166" fontId="8" fillId="5" borderId="19" xfId="0" applyNumberFormat="1" applyFont="1" applyFill="1" applyBorder="1" applyAlignment="1">
      <alignment vertical="center"/>
    </xf>
    <xf numFmtId="2" fontId="10" fillId="5" borderId="17" xfId="0" applyNumberFormat="1" applyFont="1" applyFill="1" applyBorder="1" applyAlignment="1">
      <alignment horizontal="right" vertical="center"/>
    </xf>
    <xf numFmtId="2" fontId="10" fillId="5" borderId="18" xfId="0" applyNumberFormat="1" applyFont="1" applyFill="1" applyBorder="1" applyAlignment="1">
      <alignment horizontal="right" vertical="center"/>
    </xf>
    <xf numFmtId="2" fontId="10" fillId="5" borderId="19" xfId="0" applyNumberFormat="1" applyFont="1" applyFill="1" applyBorder="1" applyAlignment="1">
      <alignment horizontal="right" vertical="center"/>
    </xf>
    <xf numFmtId="166" fontId="10" fillId="5" borderId="17" xfId="0" applyNumberFormat="1" applyFont="1" applyFill="1" applyBorder="1" applyAlignment="1">
      <alignment vertical="center"/>
    </xf>
    <xf numFmtId="166" fontId="10" fillId="5" borderId="18" xfId="0" applyNumberFormat="1" applyFont="1" applyFill="1" applyBorder="1" applyAlignment="1">
      <alignment vertical="center"/>
    </xf>
    <xf numFmtId="166" fontId="10" fillId="5" borderId="19" xfId="0" applyNumberFormat="1" applyFont="1" applyFill="1" applyBorder="1" applyAlignment="1">
      <alignment vertical="center"/>
    </xf>
    <xf numFmtId="2" fontId="7" fillId="5" borderId="17" xfId="1" applyNumberFormat="1" applyFont="1" applyFill="1" applyBorder="1" applyAlignment="1">
      <alignment horizontal="right" vertical="center"/>
    </xf>
    <xf numFmtId="2" fontId="7" fillId="5" borderId="18" xfId="1" applyNumberFormat="1" applyFont="1" applyFill="1" applyBorder="1" applyAlignment="1">
      <alignment horizontal="right" vertical="center"/>
    </xf>
    <xf numFmtId="2" fontId="7" fillId="5" borderId="20" xfId="1" applyNumberFormat="1" applyFont="1" applyFill="1" applyBorder="1" applyAlignment="1">
      <alignment horizontal="right" vertical="center"/>
    </xf>
    <xf numFmtId="2" fontId="7" fillId="5" borderId="19" xfId="1" applyNumberFormat="1" applyFont="1" applyFill="1" applyBorder="1" applyAlignment="1">
      <alignment horizontal="right" vertical="center"/>
    </xf>
    <xf numFmtId="2" fontId="9" fillId="4" borderId="17" xfId="1" applyNumberFormat="1" applyFont="1" applyFill="1" applyBorder="1" applyAlignment="1">
      <alignment horizontal="right" vertical="center"/>
    </xf>
    <xf numFmtId="2" fontId="9" fillId="4" borderId="18" xfId="1" applyNumberFormat="1" applyFont="1" applyFill="1" applyBorder="1" applyAlignment="1">
      <alignment horizontal="right" vertical="center"/>
    </xf>
    <xf numFmtId="2" fontId="9" fillId="4" borderId="20" xfId="1" applyNumberFormat="1" applyFont="1" applyFill="1" applyBorder="1" applyAlignment="1">
      <alignment horizontal="right" vertical="center"/>
    </xf>
    <xf numFmtId="2" fontId="9" fillId="4" borderId="19" xfId="1" applyNumberFormat="1" applyFont="1" applyFill="1" applyBorder="1" applyAlignment="1">
      <alignment horizontal="right" vertical="center"/>
    </xf>
    <xf numFmtId="0" fontId="10" fillId="4" borderId="0" xfId="1" applyFont="1" applyFill="1" applyAlignment="1">
      <alignment vertical="center"/>
    </xf>
    <xf numFmtId="0" fontId="10" fillId="4" borderId="25" xfId="1" applyFont="1" applyFill="1" applyBorder="1" applyAlignment="1">
      <alignment vertical="center"/>
    </xf>
    <xf numFmtId="0" fontId="7" fillId="0" borderId="25" xfId="0" applyFont="1" applyBorder="1" applyAlignment="1">
      <alignment vertical="center" wrapText="1"/>
    </xf>
    <xf numFmtId="0" fontId="7" fillId="0" borderId="16" xfId="0" applyFont="1" applyBorder="1" applyAlignment="1">
      <alignment vertical="center" wrapText="1"/>
    </xf>
    <xf numFmtId="165" fontId="9" fillId="3" borderId="17" xfId="0" applyNumberFormat="1" applyFont="1" applyFill="1" applyBorder="1" applyAlignment="1">
      <alignment vertical="center"/>
    </xf>
    <xf numFmtId="0" fontId="10" fillId="3" borderId="16" xfId="0" applyFont="1" applyFill="1" applyBorder="1" applyAlignment="1">
      <alignment horizontal="left" vertical="center"/>
    </xf>
    <xf numFmtId="0" fontId="10" fillId="3" borderId="0" xfId="0" applyFont="1" applyFill="1" applyAlignment="1">
      <alignment vertical="center"/>
    </xf>
    <xf numFmtId="0" fontId="10" fillId="3" borderId="25" xfId="0" applyFont="1" applyFill="1" applyBorder="1" applyAlignment="1">
      <alignment vertical="center"/>
    </xf>
    <xf numFmtId="165" fontId="11" fillId="3" borderId="20" xfId="0" applyNumberFormat="1" applyFont="1" applyFill="1" applyBorder="1" applyAlignment="1">
      <alignment vertical="center"/>
    </xf>
    <xf numFmtId="165" fontId="11" fillId="3" borderId="18" xfId="0" applyNumberFormat="1" applyFont="1" applyFill="1" applyBorder="1" applyAlignment="1">
      <alignment vertical="center"/>
    </xf>
    <xf numFmtId="165" fontId="11" fillId="3" borderId="19" xfId="0" applyNumberFormat="1" applyFont="1" applyFill="1" applyBorder="1" applyAlignment="1">
      <alignment vertical="center"/>
    </xf>
    <xf numFmtId="165" fontId="11" fillId="3" borderId="17" xfId="0" applyNumberFormat="1" applyFont="1" applyFill="1" applyBorder="1" applyAlignment="1">
      <alignment vertical="center"/>
    </xf>
    <xf numFmtId="165" fontId="9" fillId="3" borderId="18" xfId="0" applyNumberFormat="1" applyFont="1" applyFill="1" applyBorder="1" applyAlignment="1">
      <alignment vertical="center"/>
    </xf>
    <xf numFmtId="165" fontId="9" fillId="3" borderId="19" xfId="0" applyNumberFormat="1" applyFont="1" applyFill="1" applyBorder="1" applyAlignment="1">
      <alignment vertical="center"/>
    </xf>
    <xf numFmtId="165" fontId="9" fillId="3" borderId="20" xfId="0" applyNumberFormat="1" applyFont="1" applyFill="1" applyBorder="1" applyAlignment="1">
      <alignment vertical="center"/>
    </xf>
    <xf numFmtId="165" fontId="11" fillId="4" borderId="0" xfId="0" applyNumberFormat="1" applyFont="1" applyFill="1" applyAlignment="1">
      <alignment vertical="center"/>
    </xf>
    <xf numFmtId="165" fontId="11" fillId="3" borderId="0" xfId="0" applyNumberFormat="1" applyFont="1" applyFill="1" applyAlignment="1">
      <alignment vertical="center"/>
    </xf>
    <xf numFmtId="165" fontId="11" fillId="2" borderId="0" xfId="0" applyNumberFormat="1" applyFont="1" applyFill="1" applyAlignment="1">
      <alignment vertical="center"/>
    </xf>
    <xf numFmtId="165" fontId="9" fillId="2" borderId="0" xfId="0" applyNumberFormat="1" applyFont="1" applyFill="1" applyAlignment="1">
      <alignment vertical="center"/>
    </xf>
    <xf numFmtId="165" fontId="9" fillId="3" borderId="0" xfId="0" applyNumberFormat="1" applyFont="1" applyFill="1" applyAlignment="1">
      <alignment vertical="center"/>
    </xf>
    <xf numFmtId="165" fontId="9" fillId="0" borderId="8" xfId="0" applyNumberFormat="1" applyFont="1" applyBorder="1" applyAlignment="1">
      <alignment vertical="center"/>
    </xf>
    <xf numFmtId="2" fontId="9" fillId="5" borderId="18" xfId="0" applyNumberFormat="1" applyFont="1" applyFill="1" applyBorder="1" applyAlignment="1">
      <alignment vertical="center"/>
    </xf>
    <xf numFmtId="2" fontId="9" fillId="5" borderId="19" xfId="0" applyNumberFormat="1" applyFont="1" applyFill="1" applyBorder="1" applyAlignment="1">
      <alignment vertical="center"/>
    </xf>
    <xf numFmtId="2" fontId="9" fillId="3" borderId="20" xfId="0" applyNumberFormat="1" applyFont="1" applyFill="1" applyBorder="1" applyAlignment="1">
      <alignment vertical="center"/>
    </xf>
    <xf numFmtId="2" fontId="9" fillId="3" borderId="18" xfId="0" applyNumberFormat="1" applyFont="1" applyFill="1" applyBorder="1" applyAlignment="1">
      <alignment vertical="center"/>
    </xf>
    <xf numFmtId="2" fontId="9" fillId="3" borderId="19" xfId="0" applyNumberFormat="1" applyFont="1" applyFill="1" applyBorder="1" applyAlignment="1">
      <alignment vertical="center"/>
    </xf>
    <xf numFmtId="1" fontId="9" fillId="0" borderId="0" xfId="0" applyNumberFormat="1" applyFont="1" applyAlignment="1">
      <alignment vertical="center"/>
    </xf>
    <xf numFmtId="2" fontId="9" fillId="5" borderId="17" xfId="0" applyNumberFormat="1" applyFont="1" applyFill="1" applyBorder="1" applyAlignment="1">
      <alignment vertical="center"/>
    </xf>
    <xf numFmtId="2" fontId="9" fillId="3" borderId="17" xfId="0" applyNumberFormat="1" applyFont="1" applyFill="1" applyBorder="1" applyAlignment="1">
      <alignment vertical="center"/>
    </xf>
    <xf numFmtId="2" fontId="9" fillId="2" borderId="17" xfId="0" applyNumberFormat="1" applyFont="1" applyFill="1" applyBorder="1" applyAlignment="1">
      <alignment vertical="center"/>
    </xf>
    <xf numFmtId="2" fontId="9" fillId="0" borderId="16" xfId="0" applyNumberFormat="1" applyFont="1" applyBorder="1" applyAlignment="1">
      <alignment vertical="center"/>
    </xf>
    <xf numFmtId="165" fontId="8" fillId="5" borderId="0" xfId="0" applyNumberFormat="1" applyFont="1" applyFill="1" applyAlignment="1">
      <alignment vertical="center"/>
    </xf>
    <xf numFmtId="165" fontId="9" fillId="4" borderId="0" xfId="0" applyNumberFormat="1" applyFont="1" applyFill="1" applyAlignment="1">
      <alignment vertical="center"/>
    </xf>
    <xf numFmtId="2" fontId="10" fillId="5" borderId="17" xfId="0" applyNumberFormat="1" applyFont="1" applyFill="1" applyBorder="1" applyAlignment="1">
      <alignment vertical="center"/>
    </xf>
    <xf numFmtId="2" fontId="10" fillId="5" borderId="18" xfId="0" applyNumberFormat="1" applyFont="1" applyFill="1" applyBorder="1" applyAlignment="1">
      <alignment vertical="center"/>
    </xf>
    <xf numFmtId="2" fontId="10" fillId="5" borderId="19" xfId="0" applyNumberFormat="1" applyFont="1" applyFill="1" applyBorder="1" applyAlignment="1">
      <alignment vertical="center"/>
    </xf>
    <xf numFmtId="0" fontId="10" fillId="3" borderId="0" xfId="0" applyFont="1" applyFill="1" applyAlignment="1">
      <alignment horizontal="left" vertical="center"/>
    </xf>
    <xf numFmtId="0" fontId="9" fillId="3" borderId="16" xfId="0" applyFont="1" applyFill="1" applyBorder="1" applyAlignment="1">
      <alignment horizontal="left" vertical="center"/>
    </xf>
    <xf numFmtId="14" fontId="9" fillId="3" borderId="0" xfId="0" quotePrefix="1" applyNumberFormat="1" applyFont="1" applyFill="1" applyAlignment="1">
      <alignment horizontal="center" vertical="center"/>
    </xf>
    <xf numFmtId="0" fontId="9" fillId="3" borderId="0" xfId="0" quotePrefix="1" applyFont="1" applyFill="1" applyAlignment="1">
      <alignment horizontal="center" vertical="center"/>
    </xf>
    <xf numFmtId="0" fontId="9" fillId="3" borderId="0" xfId="0" applyFont="1" applyFill="1" applyAlignment="1">
      <alignment horizontal="center" vertical="center"/>
    </xf>
    <xf numFmtId="165" fontId="9" fillId="3" borderId="25" xfId="0" applyNumberFormat="1" applyFont="1" applyFill="1" applyBorder="1" applyAlignment="1">
      <alignment vertical="center"/>
    </xf>
    <xf numFmtId="165" fontId="9" fillId="3" borderId="16" xfId="0" applyNumberFormat="1" applyFont="1" applyFill="1" applyBorder="1" applyAlignment="1">
      <alignment vertical="center"/>
    </xf>
    <xf numFmtId="165" fontId="10" fillId="5" borderId="0" xfId="0" applyNumberFormat="1" applyFont="1" applyFill="1" applyAlignment="1">
      <alignment vertical="center"/>
    </xf>
    <xf numFmtId="2" fontId="9" fillId="3" borderId="25" xfId="0" applyNumberFormat="1" applyFont="1" applyFill="1" applyBorder="1" applyAlignment="1">
      <alignment vertical="center"/>
    </xf>
    <xf numFmtId="2" fontId="9" fillId="3" borderId="0" xfId="0" applyNumberFormat="1" applyFont="1" applyFill="1" applyAlignment="1">
      <alignment vertical="center"/>
    </xf>
    <xf numFmtId="2" fontId="11" fillId="3" borderId="20" xfId="0" applyNumberFormat="1" applyFont="1" applyFill="1" applyBorder="1" applyAlignment="1">
      <alignment vertical="center"/>
    </xf>
    <xf numFmtId="2" fontId="11" fillId="3" borderId="18" xfId="0" applyNumberFormat="1" applyFont="1" applyFill="1" applyBorder="1" applyAlignment="1">
      <alignment vertical="center"/>
    </xf>
    <xf numFmtId="2" fontId="11" fillId="3" borderId="19" xfId="0" applyNumberFormat="1" applyFont="1" applyFill="1" applyBorder="1" applyAlignment="1">
      <alignment vertical="center"/>
    </xf>
    <xf numFmtId="0" fontId="10" fillId="3" borderId="16" xfId="1" applyFont="1" applyFill="1" applyBorder="1" applyAlignment="1">
      <alignment horizontal="left" vertical="center"/>
    </xf>
    <xf numFmtId="0" fontId="10" fillId="3" borderId="0" xfId="1" applyFont="1" applyFill="1" applyAlignment="1">
      <alignment vertical="center"/>
    </xf>
    <xf numFmtId="0" fontId="10" fillId="3" borderId="25" xfId="1" applyFont="1" applyFill="1" applyBorder="1" applyAlignment="1">
      <alignment vertical="center"/>
    </xf>
    <xf numFmtId="0" fontId="10" fillId="3" borderId="0" xfId="1" applyFont="1" applyFill="1" applyAlignment="1">
      <alignment horizontal="left" vertical="center"/>
    </xf>
    <xf numFmtId="0" fontId="9" fillId="3" borderId="16" xfId="1" applyFont="1" applyFill="1" applyBorder="1" applyAlignment="1">
      <alignment horizontal="left" vertical="center"/>
    </xf>
    <xf numFmtId="14" fontId="9" fillId="3" borderId="0" xfId="1" quotePrefix="1" applyNumberFormat="1" applyFont="1" applyFill="1" applyAlignment="1">
      <alignment horizontal="center" vertical="center"/>
    </xf>
    <xf numFmtId="0" fontId="9" fillId="3" borderId="0" xfId="1" quotePrefix="1" applyFont="1" applyFill="1" applyAlignment="1">
      <alignment horizontal="center" vertical="center"/>
    </xf>
    <xf numFmtId="0" fontId="9" fillId="3" borderId="0" xfId="1" applyFont="1" applyFill="1" applyAlignment="1">
      <alignment horizontal="center" vertical="center"/>
    </xf>
    <xf numFmtId="0" fontId="9" fillId="0" borderId="6" xfId="0" applyFont="1" applyBorder="1" applyAlignment="1">
      <alignment vertical="center"/>
    </xf>
    <xf numFmtId="2" fontId="9" fillId="4" borderId="0" xfId="0" applyNumberFormat="1" applyFont="1" applyFill="1" applyAlignment="1">
      <alignment vertical="center"/>
    </xf>
    <xf numFmtId="2" fontId="9" fillId="0" borderId="8" xfId="0" applyNumberFormat="1" applyFont="1" applyBorder="1" applyAlignment="1">
      <alignment vertical="center"/>
    </xf>
    <xf numFmtId="2" fontId="11" fillId="5" borderId="20" xfId="0" applyNumberFormat="1" applyFont="1" applyFill="1" applyBorder="1" applyAlignment="1">
      <alignment vertical="center"/>
    </xf>
    <xf numFmtId="2" fontId="11" fillId="5" borderId="18" xfId="0" applyNumberFormat="1" applyFont="1" applyFill="1" applyBorder="1" applyAlignment="1">
      <alignment vertical="center"/>
    </xf>
    <xf numFmtId="2" fontId="11" fillId="5" borderId="19" xfId="0" applyNumberFormat="1" applyFont="1" applyFill="1" applyBorder="1" applyAlignment="1">
      <alignment vertical="center"/>
    </xf>
    <xf numFmtId="2" fontId="11" fillId="5" borderId="17" xfId="0" applyNumberFormat="1" applyFont="1" applyFill="1" applyBorder="1" applyAlignment="1">
      <alignment vertical="center"/>
    </xf>
    <xf numFmtId="2" fontId="11" fillId="5" borderId="0" xfId="0" applyNumberFormat="1" applyFont="1" applyFill="1" applyAlignment="1">
      <alignment vertical="center"/>
    </xf>
    <xf numFmtId="2" fontId="11" fillId="4" borderId="17" xfId="0" applyNumberFormat="1" applyFont="1" applyFill="1" applyBorder="1" applyAlignment="1">
      <alignment vertical="center"/>
    </xf>
    <xf numFmtId="2" fontId="11" fillId="4" borderId="0" xfId="0" applyNumberFormat="1" applyFont="1" applyFill="1" applyAlignment="1">
      <alignment vertical="center"/>
    </xf>
    <xf numFmtId="2" fontId="11" fillId="3" borderId="17" xfId="0" applyNumberFormat="1" applyFont="1" applyFill="1" applyBorder="1" applyAlignment="1">
      <alignment vertical="center"/>
    </xf>
    <xf numFmtId="2" fontId="11" fillId="3" borderId="0" xfId="0" applyNumberFormat="1" applyFont="1" applyFill="1" applyAlignment="1">
      <alignment vertical="center"/>
    </xf>
    <xf numFmtId="2" fontId="11" fillId="2" borderId="17" xfId="0" applyNumberFormat="1" applyFont="1" applyFill="1" applyBorder="1" applyAlignment="1">
      <alignment vertical="center"/>
    </xf>
    <xf numFmtId="2" fontId="11" fillId="2" borderId="0" xfId="0" applyNumberFormat="1" applyFont="1" applyFill="1" applyAlignment="1">
      <alignment vertical="center"/>
    </xf>
    <xf numFmtId="2" fontId="9" fillId="2" borderId="0" xfId="0" applyNumberFormat="1" applyFont="1" applyFill="1" applyAlignment="1">
      <alignment vertical="center"/>
    </xf>
    <xf numFmtId="2" fontId="11" fillId="2" borderId="21" xfId="0" applyNumberFormat="1" applyFont="1" applyFill="1" applyBorder="1" applyAlignment="1">
      <alignment vertical="center"/>
    </xf>
    <xf numFmtId="2" fontId="11" fillId="2" borderId="22" xfId="0" applyNumberFormat="1" applyFont="1" applyFill="1" applyBorder="1" applyAlignment="1">
      <alignment vertical="center"/>
    </xf>
    <xf numFmtId="2" fontId="11" fillId="2" borderId="23" xfId="0" applyNumberFormat="1" applyFont="1" applyFill="1" applyBorder="1" applyAlignment="1">
      <alignment vertical="center"/>
    </xf>
    <xf numFmtId="2" fontId="11" fillId="2" borderId="8" xfId="0" applyNumberFormat="1" applyFont="1" applyFill="1" applyBorder="1" applyAlignment="1">
      <alignment vertical="center"/>
    </xf>
    <xf numFmtId="2" fontId="9" fillId="2" borderId="21" xfId="0" applyNumberFormat="1" applyFont="1" applyFill="1" applyBorder="1" applyAlignment="1">
      <alignment vertical="center"/>
    </xf>
    <xf numFmtId="2" fontId="9" fillId="2" borderId="22" xfId="0" applyNumberFormat="1" applyFont="1" applyFill="1" applyBorder="1" applyAlignment="1">
      <alignment vertical="center"/>
    </xf>
    <xf numFmtId="2" fontId="9" fillId="2" borderId="23" xfId="0" applyNumberFormat="1" applyFont="1" applyFill="1" applyBorder="1" applyAlignment="1">
      <alignment vertical="center"/>
    </xf>
    <xf numFmtId="2" fontId="11" fillId="2" borderId="24" xfId="0" applyNumberFormat="1" applyFont="1" applyFill="1" applyBorder="1" applyAlignment="1">
      <alignment vertical="center"/>
    </xf>
    <xf numFmtId="2" fontId="7" fillId="0" borderId="12" xfId="0" applyNumberFormat="1" applyFont="1" applyBorder="1" applyAlignment="1">
      <alignment horizontal="center" vertical="center"/>
    </xf>
    <xf numFmtId="2" fontId="7" fillId="0" borderId="16" xfId="0" applyNumberFormat="1" applyFont="1" applyBorder="1" applyAlignment="1">
      <alignment horizontal="center" vertical="center"/>
    </xf>
    <xf numFmtId="2" fontId="7" fillId="0" borderId="0" xfId="0" applyNumberFormat="1" applyFont="1" applyAlignment="1">
      <alignment horizontal="center" vertical="center"/>
    </xf>
    <xf numFmtId="2" fontId="7" fillId="0" borderId="25" xfId="0" applyNumberFormat="1" applyFont="1" applyBorder="1" applyAlignment="1">
      <alignment horizontal="center" vertical="center"/>
    </xf>
    <xf numFmtId="2" fontId="10" fillId="5" borderId="0" xfId="1" applyNumberFormat="1" applyFont="1" applyFill="1" applyAlignment="1">
      <alignment vertical="center"/>
    </xf>
    <xf numFmtId="2" fontId="10" fillId="5" borderId="18" xfId="1" applyNumberFormat="1" applyFont="1" applyFill="1" applyBorder="1" applyAlignment="1">
      <alignment vertical="center"/>
    </xf>
    <xf numFmtId="2" fontId="9" fillId="4" borderId="0" xfId="1" applyNumberFormat="1" applyFont="1" applyFill="1" applyAlignment="1">
      <alignment vertical="center"/>
    </xf>
    <xf numFmtId="2" fontId="9" fillId="4" borderId="18" xfId="1" applyNumberFormat="1" applyFont="1" applyFill="1" applyBorder="1" applyAlignment="1">
      <alignment vertical="center"/>
    </xf>
    <xf numFmtId="2" fontId="9" fillId="3" borderId="0" xfId="1" applyNumberFormat="1" applyFont="1" applyFill="1" applyAlignment="1">
      <alignment vertical="center"/>
    </xf>
    <xf numFmtId="2" fontId="9" fillId="3" borderId="18" xfId="1" applyNumberFormat="1" applyFont="1" applyFill="1" applyBorder="1" applyAlignment="1">
      <alignment vertical="center"/>
    </xf>
    <xf numFmtId="2" fontId="9" fillId="0" borderId="0" xfId="1" applyNumberFormat="1" applyFont="1" applyAlignment="1">
      <alignment vertical="center"/>
    </xf>
    <xf numFmtId="0" fontId="9" fillId="0" borderId="25" xfId="1" applyFont="1" applyBorder="1" applyAlignment="1">
      <alignment vertical="center"/>
    </xf>
    <xf numFmtId="2" fontId="10" fillId="5" borderId="25" xfId="1" applyNumberFormat="1" applyFont="1" applyFill="1" applyBorder="1" applyAlignment="1">
      <alignment vertical="center"/>
    </xf>
    <xf numFmtId="2" fontId="9" fillId="4" borderId="25" xfId="1" applyNumberFormat="1" applyFont="1" applyFill="1" applyBorder="1" applyAlignment="1">
      <alignment vertical="center"/>
    </xf>
    <xf numFmtId="2" fontId="9" fillId="3" borderId="25" xfId="1" applyNumberFormat="1" applyFont="1" applyFill="1" applyBorder="1" applyAlignment="1">
      <alignment vertical="center"/>
    </xf>
    <xf numFmtId="2" fontId="9" fillId="0" borderId="25" xfId="1" applyNumberFormat="1" applyFont="1" applyBorder="1" applyAlignment="1">
      <alignment vertical="center"/>
    </xf>
    <xf numFmtId="2" fontId="9" fillId="0" borderId="8" xfId="1" applyNumberFormat="1" applyFont="1" applyBorder="1" applyAlignment="1">
      <alignment vertical="center"/>
    </xf>
    <xf numFmtId="2" fontId="9" fillId="0" borderId="9" xfId="1" applyNumberFormat="1" applyFont="1" applyBorder="1" applyAlignment="1">
      <alignment vertical="center"/>
    </xf>
    <xf numFmtId="2" fontId="9" fillId="0" borderId="17" xfId="0" applyNumberFormat="1" applyFont="1" applyBorder="1" applyAlignment="1">
      <alignment horizontal="right" vertical="center"/>
    </xf>
    <xf numFmtId="2" fontId="9" fillId="0" borderId="18" xfId="0" applyNumberFormat="1" applyFont="1" applyBorder="1" applyAlignment="1">
      <alignment horizontal="right" vertical="center"/>
    </xf>
    <xf numFmtId="2" fontId="9" fillId="0" borderId="19" xfId="0" applyNumberFormat="1" applyFont="1" applyBorder="1" applyAlignment="1">
      <alignment horizontal="right" vertical="center"/>
    </xf>
    <xf numFmtId="2" fontId="10" fillId="5" borderId="0" xfId="0" applyNumberFormat="1" applyFont="1" applyFill="1" applyAlignment="1">
      <alignment vertical="center"/>
    </xf>
    <xf numFmtId="2" fontId="10" fillId="5" borderId="25" xfId="0" applyNumberFormat="1" applyFont="1" applyFill="1" applyBorder="1" applyAlignment="1">
      <alignment vertical="center"/>
    </xf>
    <xf numFmtId="2" fontId="9" fillId="4" borderId="25" xfId="0" applyNumberFormat="1" applyFont="1" applyFill="1" applyBorder="1" applyAlignment="1">
      <alignment vertical="center"/>
    </xf>
    <xf numFmtId="2" fontId="9" fillId="0" borderId="9" xfId="0" applyNumberFormat="1" applyFont="1" applyBorder="1" applyAlignment="1">
      <alignment vertical="center"/>
    </xf>
    <xf numFmtId="2" fontId="7" fillId="5" borderId="26" xfId="1" applyNumberFormat="1" applyFont="1" applyFill="1" applyBorder="1" applyAlignment="1">
      <alignment horizontal="right" vertical="center"/>
    </xf>
    <xf numFmtId="2" fontId="9" fillId="4" borderId="26" xfId="1" applyNumberFormat="1" applyFont="1" applyFill="1" applyBorder="1" applyAlignment="1">
      <alignment horizontal="right" vertical="center"/>
    </xf>
    <xf numFmtId="2" fontId="9" fillId="0" borderId="26" xfId="1" applyNumberFormat="1" applyFont="1" applyBorder="1" applyAlignment="1">
      <alignment horizontal="right" vertical="center"/>
    </xf>
    <xf numFmtId="0" fontId="2" fillId="0" borderId="16" xfId="1" applyFont="1" applyBorder="1" applyAlignment="1">
      <alignment vertical="center"/>
    </xf>
    <xf numFmtId="0" fontId="2" fillId="0" borderId="25" xfId="1" applyFont="1" applyBorder="1" applyAlignment="1">
      <alignment vertical="center"/>
    </xf>
    <xf numFmtId="2" fontId="9" fillId="0" borderId="21" xfId="1" applyNumberFormat="1" applyFont="1" applyBorder="1" applyAlignment="1">
      <alignment horizontal="right" vertical="center"/>
    </xf>
    <xf numFmtId="0" fontId="9" fillId="0" borderId="0" xfId="1" applyFont="1" applyAlignment="1">
      <alignment vertical="center" wrapText="1"/>
    </xf>
    <xf numFmtId="0" fontId="9" fillId="0" borderId="0" xfId="1" applyFont="1" applyAlignment="1">
      <alignment horizontal="left" vertical="center" wrapText="1"/>
    </xf>
    <xf numFmtId="2" fontId="11" fillId="5" borderId="25" xfId="0" applyNumberFormat="1" applyFont="1" applyFill="1" applyBorder="1" applyAlignment="1">
      <alignment vertical="center"/>
    </xf>
    <xf numFmtId="2" fontId="11" fillId="5" borderId="26" xfId="0" applyNumberFormat="1" applyFont="1" applyFill="1" applyBorder="1" applyAlignment="1">
      <alignment vertical="center"/>
    </xf>
    <xf numFmtId="2" fontId="11" fillId="4" borderId="25" xfId="0" applyNumberFormat="1" applyFont="1" applyFill="1" applyBorder="1" applyAlignment="1">
      <alignment vertical="center"/>
    </xf>
    <xf numFmtId="2" fontId="11" fillId="3" borderId="25" xfId="0" applyNumberFormat="1" applyFont="1" applyFill="1" applyBorder="1" applyAlignment="1">
      <alignment vertical="center"/>
    </xf>
    <xf numFmtId="2" fontId="11" fillId="2" borderId="25" xfId="0" applyNumberFormat="1" applyFont="1" applyFill="1" applyBorder="1" applyAlignment="1">
      <alignment vertical="center"/>
    </xf>
    <xf numFmtId="2" fontId="9" fillId="2" borderId="25" xfId="0" applyNumberFormat="1" applyFont="1" applyFill="1" applyBorder="1" applyAlignment="1">
      <alignment vertical="center"/>
    </xf>
    <xf numFmtId="2" fontId="11" fillId="2" borderId="9" xfId="0" applyNumberFormat="1" applyFont="1" applyFill="1" applyBorder="1" applyAlignment="1">
      <alignment vertical="center"/>
    </xf>
    <xf numFmtId="2" fontId="11" fillId="4" borderId="26" xfId="0" applyNumberFormat="1" applyFont="1" applyFill="1" applyBorder="1" applyAlignment="1">
      <alignment vertical="center"/>
    </xf>
    <xf numFmtId="2" fontId="11" fillId="3" borderId="26" xfId="0" applyNumberFormat="1" applyFont="1" applyFill="1" applyBorder="1" applyAlignment="1">
      <alignment vertical="center"/>
    </xf>
    <xf numFmtId="2" fontId="11" fillId="2" borderId="26" xfId="0" applyNumberFormat="1" applyFont="1" applyFill="1" applyBorder="1" applyAlignment="1">
      <alignment vertical="center"/>
    </xf>
    <xf numFmtId="2" fontId="9" fillId="2" borderId="26" xfId="0" applyNumberFormat="1" applyFont="1" applyFill="1" applyBorder="1" applyAlignment="1">
      <alignment vertical="center"/>
    </xf>
    <xf numFmtId="2" fontId="9" fillId="3" borderId="26" xfId="0" applyNumberFormat="1" applyFont="1" applyFill="1" applyBorder="1" applyAlignment="1">
      <alignment vertical="center"/>
    </xf>
    <xf numFmtId="2" fontId="11" fillId="2" borderId="27" xfId="0" applyNumberFormat="1" applyFont="1" applyFill="1" applyBorder="1" applyAlignment="1">
      <alignment vertical="center"/>
    </xf>
    <xf numFmtId="2" fontId="9" fillId="0" borderId="26" xfId="0" applyNumberFormat="1" applyFont="1" applyBorder="1" applyAlignment="1">
      <alignment vertical="center"/>
    </xf>
    <xf numFmtId="2" fontId="9" fillId="0" borderId="25" xfId="1" applyNumberFormat="1" applyFont="1" applyBorder="1" applyAlignment="1">
      <alignment horizontal="right" vertical="center"/>
    </xf>
    <xf numFmtId="2" fontId="9" fillId="0" borderId="9" xfId="1" applyNumberFormat="1" applyFont="1" applyBorder="1" applyAlignment="1">
      <alignment horizontal="right" vertical="center"/>
    </xf>
    <xf numFmtId="0" fontId="7" fillId="0" borderId="12" xfId="1" applyFont="1" applyBorder="1" applyAlignment="1">
      <alignment horizontal="center" vertical="center" wrapText="1"/>
    </xf>
    <xf numFmtId="0" fontId="9" fillId="0" borderId="8" xfId="0" applyFont="1" applyBorder="1" applyAlignment="1">
      <alignment horizontal="right" vertical="center"/>
    </xf>
    <xf numFmtId="0" fontId="9" fillId="0" borderId="5" xfId="1" applyFont="1" applyBorder="1" applyAlignment="1">
      <alignment vertical="center"/>
    </xf>
    <xf numFmtId="2" fontId="9" fillId="0" borderId="17" xfId="2" applyNumberFormat="1" applyFont="1" applyBorder="1" applyAlignment="1">
      <alignment vertical="center"/>
    </xf>
    <xf numFmtId="0" fontId="20" fillId="0" borderId="0" xfId="0" applyFont="1" applyAlignment="1">
      <alignment vertical="center"/>
    </xf>
    <xf numFmtId="164" fontId="9" fillId="0" borderId="21" xfId="1" applyNumberFormat="1" applyFont="1" applyBorder="1" applyAlignment="1">
      <alignment vertical="top"/>
    </xf>
    <xf numFmtId="164" fontId="9" fillId="0" borderId="22" xfId="1" applyNumberFormat="1" applyFont="1" applyBorder="1" applyAlignment="1">
      <alignment horizontal="right" vertical="center"/>
    </xf>
    <xf numFmtId="164" fontId="9" fillId="0" borderId="23" xfId="1" applyNumberFormat="1" applyFont="1" applyBorder="1" applyAlignment="1">
      <alignment vertical="center"/>
    </xf>
    <xf numFmtId="164" fontId="9" fillId="0" borderId="16" xfId="2" applyNumberFormat="1" applyFont="1" applyBorder="1" applyAlignment="1">
      <alignment vertical="center"/>
    </xf>
    <xf numFmtId="164" fontId="9" fillId="0" borderId="10" xfId="2" applyNumberFormat="1" applyFont="1" applyBorder="1" applyAlignment="1">
      <alignment vertical="center"/>
    </xf>
    <xf numFmtId="164" fontId="9" fillId="0" borderId="18" xfId="2" applyNumberFormat="1" applyFont="1" applyBorder="1" applyAlignment="1">
      <alignment vertical="center"/>
    </xf>
    <xf numFmtId="164" fontId="9" fillId="0" borderId="22" xfId="2" applyNumberFormat="1" applyFont="1" applyBorder="1" applyAlignment="1">
      <alignment vertical="center"/>
    </xf>
    <xf numFmtId="164" fontId="9" fillId="0" borderId="26" xfId="2" applyNumberFormat="1" applyFont="1" applyBorder="1" applyAlignment="1">
      <alignment vertical="center"/>
    </xf>
    <xf numFmtId="164" fontId="9" fillId="0" borderId="27" xfId="2" applyNumberFormat="1" applyFont="1" applyBorder="1" applyAlignment="1">
      <alignment vertical="center"/>
    </xf>
    <xf numFmtId="164" fontId="9" fillId="0" borderId="0" xfId="2" applyNumberFormat="1" applyFont="1" applyBorder="1" applyAlignment="1">
      <alignment vertical="center"/>
    </xf>
    <xf numFmtId="164" fontId="9" fillId="0" borderId="19" xfId="2" applyNumberFormat="1" applyFont="1" applyBorder="1" applyAlignment="1">
      <alignment vertical="center"/>
    </xf>
    <xf numFmtId="164" fontId="9" fillId="0" borderId="23" xfId="2" applyNumberFormat="1" applyFont="1" applyBorder="1" applyAlignment="1">
      <alignment vertical="center"/>
    </xf>
    <xf numFmtId="164" fontId="9" fillId="0" borderId="25" xfId="2" applyNumberFormat="1" applyFont="1" applyBorder="1" applyAlignment="1">
      <alignment vertical="center"/>
    </xf>
    <xf numFmtId="164" fontId="9" fillId="0" borderId="8" xfId="2" applyNumberFormat="1" applyFont="1" applyBorder="1" applyAlignment="1">
      <alignment vertical="center"/>
    </xf>
    <xf numFmtId="164" fontId="9" fillId="0" borderId="9" xfId="2" applyNumberFormat="1" applyFont="1" applyBorder="1" applyAlignment="1">
      <alignment vertical="center"/>
    </xf>
    <xf numFmtId="2" fontId="8" fillId="5" borderId="17" xfId="0" applyNumberFormat="1" applyFont="1" applyFill="1" applyBorder="1" applyAlignment="1">
      <alignment vertical="center"/>
    </xf>
    <xf numFmtId="2" fontId="8" fillId="5" borderId="0" xfId="0" applyNumberFormat="1" applyFont="1" applyFill="1" applyAlignment="1">
      <alignment vertical="center"/>
    </xf>
    <xf numFmtId="2" fontId="9" fillId="0" borderId="24" xfId="0" applyNumberFormat="1" applyFont="1" applyBorder="1" applyAlignment="1">
      <alignment vertical="center"/>
    </xf>
    <xf numFmtId="2" fontId="10" fillId="5" borderId="17" xfId="1" applyNumberFormat="1" applyFont="1" applyFill="1" applyBorder="1" applyAlignment="1">
      <alignment vertical="center"/>
    </xf>
    <xf numFmtId="2" fontId="10" fillId="5" borderId="19" xfId="1" applyNumberFormat="1" applyFont="1" applyFill="1" applyBorder="1" applyAlignment="1">
      <alignment vertical="center"/>
    </xf>
    <xf numFmtId="2" fontId="9" fillId="4" borderId="17" xfId="1" applyNumberFormat="1" applyFont="1" applyFill="1" applyBorder="1" applyAlignment="1">
      <alignment vertical="center"/>
    </xf>
    <xf numFmtId="2" fontId="9" fillId="4" borderId="19" xfId="1" applyNumberFormat="1" applyFont="1" applyFill="1" applyBorder="1" applyAlignment="1">
      <alignment vertical="center"/>
    </xf>
    <xf numFmtId="2" fontId="9" fillId="3" borderId="17" xfId="1" applyNumberFormat="1" applyFont="1" applyFill="1" applyBorder="1" applyAlignment="1">
      <alignment vertical="center"/>
    </xf>
    <xf numFmtId="2" fontId="9" fillId="3" borderId="19" xfId="1" applyNumberFormat="1" applyFont="1" applyFill="1" applyBorder="1" applyAlignment="1">
      <alignment vertical="center"/>
    </xf>
    <xf numFmtId="2" fontId="9" fillId="0" borderId="17" xfId="1" applyNumberFormat="1" applyFont="1" applyBorder="1" applyAlignment="1">
      <alignment vertical="center"/>
    </xf>
    <xf numFmtId="2" fontId="9" fillId="0" borderId="19" xfId="1" applyNumberFormat="1" applyFont="1" applyBorder="1" applyAlignment="1">
      <alignment vertical="center"/>
    </xf>
    <xf numFmtId="2" fontId="9" fillId="2" borderId="17" xfId="1" applyNumberFormat="1" applyFont="1" applyFill="1" applyBorder="1" applyAlignment="1">
      <alignment vertical="center"/>
    </xf>
    <xf numFmtId="2" fontId="9" fillId="2" borderId="18" xfId="1" applyNumberFormat="1" applyFont="1" applyFill="1" applyBorder="1" applyAlignment="1">
      <alignment vertical="center"/>
    </xf>
    <xf numFmtId="2" fontId="9" fillId="2" borderId="19" xfId="1" applyNumberFormat="1" applyFont="1" applyFill="1" applyBorder="1" applyAlignment="1">
      <alignment vertical="center"/>
    </xf>
    <xf numFmtId="2" fontId="9" fillId="0" borderId="21" xfId="1" applyNumberFormat="1" applyFont="1" applyBorder="1" applyAlignment="1">
      <alignment vertical="center"/>
    </xf>
    <xf numFmtId="0" fontId="7" fillId="0" borderId="16" xfId="0" applyFont="1" applyBorder="1" applyAlignment="1">
      <alignment horizontal="center"/>
    </xf>
    <xf numFmtId="0" fontId="7" fillId="0" borderId="0" xfId="0" applyFont="1" applyAlignment="1">
      <alignment horizontal="center"/>
    </xf>
    <xf numFmtId="0" fontId="7" fillId="0" borderId="25" xfId="0" applyFont="1" applyBorder="1" applyAlignment="1">
      <alignment horizontal="center"/>
    </xf>
    <xf numFmtId="0" fontId="7" fillId="0" borderId="6" xfId="0" applyFont="1" applyBorder="1" applyAlignment="1">
      <alignment horizontal="center"/>
    </xf>
    <xf numFmtId="166" fontId="8" fillId="5" borderId="25" xfId="0" applyNumberFormat="1" applyFont="1" applyFill="1" applyBorder="1" applyAlignment="1">
      <alignment vertical="center"/>
    </xf>
    <xf numFmtId="166" fontId="8" fillId="5" borderId="26" xfId="0" applyNumberFormat="1" applyFont="1" applyFill="1" applyBorder="1" applyAlignment="1">
      <alignment vertical="center"/>
    </xf>
    <xf numFmtId="166" fontId="8" fillId="5" borderId="0" xfId="0" applyNumberFormat="1" applyFont="1" applyFill="1" applyAlignment="1">
      <alignment vertical="center"/>
    </xf>
    <xf numFmtId="166" fontId="8" fillId="5" borderId="20" xfId="0" applyNumberFormat="1" applyFont="1" applyFill="1" applyBorder="1" applyAlignment="1">
      <alignment vertical="center"/>
    </xf>
    <xf numFmtId="166" fontId="8" fillId="5" borderId="16" xfId="0" applyNumberFormat="1" applyFont="1" applyFill="1" applyBorder="1" applyAlignment="1">
      <alignment vertical="center"/>
    </xf>
    <xf numFmtId="167" fontId="10" fillId="0" borderId="10" xfId="0" applyNumberFormat="1" applyFont="1" applyBorder="1" applyAlignment="1">
      <alignment horizontal="right" vertical="center"/>
    </xf>
    <xf numFmtId="1" fontId="10" fillId="0" borderId="8" xfId="0" applyNumberFormat="1" applyFont="1" applyBorder="1" applyAlignment="1">
      <alignment horizontal="center" vertical="center"/>
    </xf>
    <xf numFmtId="167" fontId="10" fillId="0" borderId="8" xfId="0" applyNumberFormat="1" applyFont="1" applyBorder="1" applyAlignment="1">
      <alignment horizontal="right" vertical="center"/>
    </xf>
    <xf numFmtId="2" fontId="9" fillId="0" borderId="8" xfId="0" applyNumberFormat="1" applyFont="1" applyBorder="1" applyAlignment="1">
      <alignment horizontal="right" vertical="center"/>
    </xf>
    <xf numFmtId="166" fontId="9" fillId="0" borderId="16" xfId="0" applyNumberFormat="1" applyFont="1" applyBorder="1" applyAlignment="1">
      <alignment vertical="center"/>
    </xf>
    <xf numFmtId="166" fontId="9" fillId="0" borderId="10" xfId="0" applyNumberFormat="1" applyFont="1" applyBorder="1" applyAlignment="1">
      <alignment vertical="center"/>
    </xf>
    <xf numFmtId="166" fontId="9" fillId="0" borderId="20" xfId="0" applyNumberFormat="1" applyFont="1" applyBorder="1" applyAlignment="1">
      <alignment vertical="center"/>
    </xf>
    <xf numFmtId="166" fontId="9" fillId="0" borderId="0" xfId="0" applyNumberFormat="1" applyFont="1" applyAlignment="1">
      <alignment vertical="center"/>
    </xf>
    <xf numFmtId="166" fontId="9" fillId="0" borderId="8" xfId="0" applyNumberFormat="1" applyFont="1" applyBorder="1" applyAlignment="1">
      <alignment vertical="center"/>
    </xf>
    <xf numFmtId="166" fontId="9" fillId="0" borderId="25" xfId="0" applyNumberFormat="1" applyFont="1" applyBorder="1" applyAlignment="1">
      <alignment vertical="center"/>
    </xf>
    <xf numFmtId="166" fontId="9" fillId="0" borderId="9" xfId="0" applyNumberFormat="1" applyFont="1" applyBorder="1" applyAlignment="1">
      <alignment vertical="center"/>
    </xf>
    <xf numFmtId="0" fontId="2" fillId="0" borderId="0" xfId="0" applyFont="1" applyAlignment="1">
      <alignment horizontal="left" vertical="center"/>
    </xf>
    <xf numFmtId="0" fontId="7" fillId="0" borderId="7" xfId="0" applyFont="1" applyBorder="1" applyAlignment="1">
      <alignment horizontal="center"/>
    </xf>
    <xf numFmtId="166" fontId="10" fillId="5" borderId="20" xfId="0" applyNumberFormat="1" applyFont="1" applyFill="1" applyBorder="1" applyAlignment="1">
      <alignment vertical="center"/>
    </xf>
    <xf numFmtId="0" fontId="9" fillId="0" borderId="24" xfId="0" applyFont="1" applyBorder="1" applyAlignment="1">
      <alignment horizontal="right" vertical="center"/>
    </xf>
    <xf numFmtId="2" fontId="9" fillId="0" borderId="13" xfId="0" applyNumberFormat="1" applyFont="1" applyBorder="1" applyAlignment="1">
      <alignment vertical="center"/>
    </xf>
    <xf numFmtId="2" fontId="9" fillId="0" borderId="14" xfId="0" applyNumberFormat="1" applyFont="1" applyBorder="1" applyAlignment="1">
      <alignment vertical="center"/>
    </xf>
    <xf numFmtId="2" fontId="9" fillId="0" borderId="15" xfId="0" applyNumberFormat="1" applyFont="1" applyBorder="1" applyAlignment="1">
      <alignment vertical="center"/>
    </xf>
    <xf numFmtId="0" fontId="10" fillId="0" borderId="13" xfId="0" applyFont="1" applyBorder="1" applyAlignment="1">
      <alignment vertical="center"/>
    </xf>
    <xf numFmtId="0" fontId="10" fillId="0" borderId="14" xfId="0" applyFont="1" applyBorder="1" applyAlignment="1">
      <alignment vertical="center"/>
    </xf>
    <xf numFmtId="0" fontId="10" fillId="0" borderId="15" xfId="0" applyFont="1" applyBorder="1" applyAlignment="1">
      <alignment vertical="center"/>
    </xf>
    <xf numFmtId="165" fontId="10" fillId="5" borderId="17" xfId="0" applyNumberFormat="1" applyFont="1" applyFill="1" applyBorder="1" applyAlignment="1">
      <alignment horizontal="right" vertical="center"/>
    </xf>
    <xf numFmtId="165" fontId="10" fillId="5" borderId="18" xfId="0" applyNumberFormat="1" applyFont="1" applyFill="1" applyBorder="1" applyAlignment="1">
      <alignment horizontal="right" vertical="center"/>
    </xf>
    <xf numFmtId="165" fontId="10" fillId="5" borderId="19" xfId="0" applyNumberFormat="1" applyFont="1" applyFill="1" applyBorder="1" applyAlignment="1">
      <alignment horizontal="right" vertical="center"/>
    </xf>
    <xf numFmtId="165" fontId="9" fillId="4" borderId="17" xfId="0" applyNumberFormat="1" applyFont="1" applyFill="1" applyBorder="1" applyAlignment="1">
      <alignment horizontal="right" vertical="center"/>
    </xf>
    <xf numFmtId="165" fontId="9" fillId="4" borderId="18" xfId="0" applyNumberFormat="1" applyFont="1" applyFill="1" applyBorder="1" applyAlignment="1">
      <alignment horizontal="right" vertical="center"/>
    </xf>
    <xf numFmtId="165" fontId="9" fillId="4" borderId="19" xfId="0" applyNumberFormat="1" applyFont="1" applyFill="1" applyBorder="1" applyAlignment="1">
      <alignment horizontal="right" vertical="center"/>
    </xf>
    <xf numFmtId="165" fontId="9" fillId="0" borderId="17" xfId="0" applyNumberFormat="1" applyFont="1" applyBorder="1" applyAlignment="1">
      <alignment horizontal="right" vertical="center"/>
    </xf>
    <xf numFmtId="165" fontId="9" fillId="0" borderId="18" xfId="0" applyNumberFormat="1" applyFont="1" applyBorder="1" applyAlignment="1">
      <alignment horizontal="right" vertical="center"/>
    </xf>
    <xf numFmtId="165" fontId="9" fillId="0" borderId="19" xfId="0" applyNumberFormat="1" applyFont="1" applyBorder="1" applyAlignment="1">
      <alignment horizontal="right" vertical="center"/>
    </xf>
    <xf numFmtId="165" fontId="9" fillId="0" borderId="20" xfId="0" applyNumberFormat="1" applyFont="1" applyBorder="1" applyAlignment="1">
      <alignment horizontal="right" vertical="center"/>
    </xf>
    <xf numFmtId="2" fontId="9" fillId="0" borderId="28" xfId="0" applyNumberFormat="1" applyFont="1" applyBorder="1" applyAlignment="1">
      <alignment vertical="center"/>
    </xf>
    <xf numFmtId="168" fontId="8" fillId="5" borderId="16" xfId="0" applyNumberFormat="1" applyFont="1" applyFill="1" applyBorder="1" applyAlignment="1">
      <alignment horizontal="right" vertical="center"/>
    </xf>
    <xf numFmtId="168" fontId="8" fillId="5" borderId="18" xfId="0" applyNumberFormat="1" applyFont="1" applyFill="1" applyBorder="1" applyAlignment="1">
      <alignment horizontal="right" vertical="center"/>
    </xf>
    <xf numFmtId="168" fontId="8" fillId="5" borderId="0" xfId="0" applyNumberFormat="1" applyFont="1" applyFill="1" applyAlignment="1">
      <alignment horizontal="right" vertical="center"/>
    </xf>
    <xf numFmtId="168" fontId="8" fillId="5" borderId="17" xfId="0" applyNumberFormat="1" applyFont="1" applyFill="1" applyBorder="1" applyAlignment="1">
      <alignment horizontal="right" vertical="center"/>
    </xf>
    <xf numFmtId="168" fontId="8" fillId="5" borderId="19" xfId="0" applyNumberFormat="1" applyFont="1" applyFill="1" applyBorder="1" applyAlignment="1">
      <alignment horizontal="right" vertical="center"/>
    </xf>
    <xf numFmtId="165" fontId="8" fillId="5" borderId="17" xfId="0" applyNumberFormat="1" applyFont="1" applyFill="1" applyBorder="1" applyAlignment="1">
      <alignment horizontal="right" vertical="center"/>
    </xf>
    <xf numFmtId="165" fontId="8" fillId="5" borderId="18" xfId="0" applyNumberFormat="1" applyFont="1" applyFill="1" applyBorder="1" applyAlignment="1">
      <alignment horizontal="right" vertical="center"/>
    </xf>
    <xf numFmtId="165" fontId="8" fillId="5" borderId="19" xfId="0" applyNumberFormat="1" applyFont="1" applyFill="1" applyBorder="1" applyAlignment="1">
      <alignment horizontal="right" vertical="center"/>
    </xf>
    <xf numFmtId="168" fontId="11" fillId="0" borderId="16" xfId="0" applyNumberFormat="1" applyFont="1" applyBorder="1" applyAlignment="1">
      <alignment horizontal="right" vertical="center"/>
    </xf>
    <xf numFmtId="168" fontId="11" fillId="0" borderId="18" xfId="0" applyNumberFormat="1" applyFont="1" applyBorder="1" applyAlignment="1">
      <alignment horizontal="right" vertical="center"/>
    </xf>
    <xf numFmtId="168" fontId="11" fillId="0" borderId="0" xfId="0" applyNumberFormat="1" applyFont="1" applyAlignment="1">
      <alignment horizontal="right" vertical="center"/>
    </xf>
    <xf numFmtId="168" fontId="11" fillId="0" borderId="17" xfId="0" applyNumberFormat="1" applyFont="1" applyBorder="1" applyAlignment="1">
      <alignment horizontal="right" vertical="center"/>
    </xf>
    <xf numFmtId="168" fontId="11" fillId="0" borderId="19" xfId="0" applyNumberFormat="1" applyFont="1" applyBorder="1" applyAlignment="1">
      <alignment horizontal="right" vertical="center"/>
    </xf>
    <xf numFmtId="2" fontId="11" fillId="0" borderId="17" xfId="0" applyNumberFormat="1" applyFont="1" applyBorder="1" applyAlignment="1">
      <alignment horizontal="right" vertical="center"/>
    </xf>
    <xf numFmtId="2" fontId="11" fillId="0" borderId="18" xfId="0" applyNumberFormat="1" applyFont="1" applyBorder="1" applyAlignment="1">
      <alignment horizontal="right" vertical="center"/>
    </xf>
    <xf numFmtId="2" fontId="11" fillId="0" borderId="19" xfId="0" applyNumberFormat="1" applyFont="1" applyBorder="1" applyAlignment="1">
      <alignment horizontal="right" vertical="center"/>
    </xf>
    <xf numFmtId="168" fontId="11" fillId="0" borderId="25" xfId="0" applyNumberFormat="1" applyFont="1" applyBorder="1" applyAlignment="1">
      <alignment horizontal="right" vertical="center"/>
    </xf>
    <xf numFmtId="2" fontId="11" fillId="0" borderId="16" xfId="0" applyNumberFormat="1" applyFont="1" applyBorder="1" applyAlignment="1">
      <alignment horizontal="right" vertical="center"/>
    </xf>
    <xf numFmtId="2" fontId="11" fillId="0" borderId="25" xfId="0" applyNumberFormat="1" applyFont="1" applyBorder="1" applyAlignment="1">
      <alignment horizontal="right" vertical="center"/>
    </xf>
    <xf numFmtId="168" fontId="9" fillId="0" borderId="16" xfId="0" applyNumberFormat="1" applyFont="1" applyBorder="1" applyAlignment="1">
      <alignment vertical="center"/>
    </xf>
    <xf numFmtId="168" fontId="9" fillId="0" borderId="18" xfId="0" applyNumberFormat="1" applyFont="1" applyBorder="1" applyAlignment="1">
      <alignment vertical="center"/>
    </xf>
    <xf numFmtId="168" fontId="9" fillId="0" borderId="26" xfId="0" applyNumberFormat="1" applyFont="1" applyBorder="1" applyAlignment="1">
      <alignment vertical="center"/>
    </xf>
    <xf numFmtId="168" fontId="9" fillId="0" borderId="25" xfId="0" applyNumberFormat="1" applyFont="1" applyBorder="1" applyAlignment="1">
      <alignment vertical="center"/>
    </xf>
    <xf numFmtId="168" fontId="9" fillId="0" borderId="17" xfId="0" applyNumberFormat="1" applyFont="1" applyBorder="1" applyAlignment="1">
      <alignment vertical="top" wrapText="1"/>
    </xf>
    <xf numFmtId="168" fontId="9" fillId="0" borderId="18" xfId="0" applyNumberFormat="1" applyFont="1" applyBorder="1" applyAlignment="1">
      <alignment vertical="top" wrapText="1"/>
    </xf>
    <xf numFmtId="168" fontId="9" fillId="0" borderId="26" xfId="0" applyNumberFormat="1" applyFont="1" applyBorder="1" applyAlignment="1">
      <alignment vertical="top" wrapText="1"/>
    </xf>
    <xf numFmtId="168" fontId="9" fillId="0" borderId="16" xfId="0" applyNumberFormat="1" applyFont="1" applyBorder="1" applyAlignment="1">
      <alignment vertical="top" wrapText="1"/>
    </xf>
    <xf numFmtId="168" fontId="9" fillId="0" borderId="25" xfId="0" applyNumberFormat="1" applyFont="1" applyBorder="1" applyAlignment="1">
      <alignment vertical="top" wrapText="1"/>
    </xf>
    <xf numFmtId="2" fontId="9" fillId="0" borderId="16" xfId="0" applyNumberFormat="1" applyFont="1" applyBorder="1" applyAlignment="1">
      <alignment vertical="top" wrapText="1"/>
    </xf>
    <xf numFmtId="2" fontId="9" fillId="0" borderId="18" xfId="0" applyNumberFormat="1" applyFont="1" applyBorder="1" applyAlignment="1">
      <alignment vertical="top" wrapText="1"/>
    </xf>
    <xf numFmtId="2" fontId="9" fillId="0" borderId="25" xfId="0" applyNumberFormat="1" applyFont="1" applyBorder="1" applyAlignment="1">
      <alignment vertical="top" wrapText="1"/>
    </xf>
    <xf numFmtId="168" fontId="9" fillId="0" borderId="0" xfId="0" applyNumberFormat="1" applyFont="1" applyAlignment="1">
      <alignment vertical="center"/>
    </xf>
    <xf numFmtId="0" fontId="9" fillId="0" borderId="22" xfId="0" applyFont="1" applyBorder="1" applyAlignment="1">
      <alignment vertical="center"/>
    </xf>
    <xf numFmtId="168" fontId="9" fillId="0" borderId="10" xfId="0" applyNumberFormat="1" applyFont="1" applyBorder="1" applyAlignment="1">
      <alignment vertical="center"/>
    </xf>
    <xf numFmtId="168" fontId="9" fillId="0" borderId="22" xfId="0" applyNumberFormat="1" applyFont="1" applyBorder="1" applyAlignment="1">
      <alignment vertical="center"/>
    </xf>
    <xf numFmtId="168" fontId="9" fillId="0" borderId="9" xfId="0" applyNumberFormat="1" applyFont="1" applyBorder="1" applyAlignment="1">
      <alignment vertical="center"/>
    </xf>
    <xf numFmtId="165" fontId="9" fillId="0" borderId="0" xfId="0" applyNumberFormat="1" applyFont="1" applyAlignment="1">
      <alignment vertical="center" wrapText="1"/>
    </xf>
    <xf numFmtId="0" fontId="9" fillId="0" borderId="0" xfId="0" applyFont="1" applyAlignment="1">
      <alignment vertical="center" wrapText="1"/>
    </xf>
    <xf numFmtId="0" fontId="7" fillId="0" borderId="8" xfId="1" applyFont="1" applyBorder="1" applyAlignment="1">
      <alignment vertical="center" wrapText="1"/>
    </xf>
    <xf numFmtId="0" fontId="7" fillId="0" borderId="8" xfId="0" applyFont="1" applyBorder="1" applyAlignment="1">
      <alignment vertical="center" wrapText="1"/>
    </xf>
    <xf numFmtId="2" fontId="9" fillId="0" borderId="8" xfId="0" applyNumberFormat="1" applyFont="1" applyBorder="1" applyAlignment="1">
      <alignment horizontal="center" vertical="center"/>
    </xf>
    <xf numFmtId="0" fontId="7" fillId="0" borderId="4" xfId="1" applyFont="1" applyBorder="1" applyAlignment="1">
      <alignment horizontal="center" vertical="center"/>
    </xf>
    <xf numFmtId="0" fontId="10" fillId="0" borderId="25" xfId="1" applyFont="1" applyBorder="1" applyAlignment="1">
      <alignment horizontal="left" vertical="center" wrapText="1"/>
    </xf>
    <xf numFmtId="0" fontId="7" fillId="0" borderId="0" xfId="1" applyFont="1" applyAlignment="1">
      <alignment horizontal="center" vertical="center"/>
    </xf>
    <xf numFmtId="0" fontId="7" fillId="0" borderId="25" xfId="1" applyFont="1" applyBorder="1" applyAlignment="1">
      <alignment horizontal="center" vertical="center"/>
    </xf>
    <xf numFmtId="0" fontId="7" fillId="0" borderId="5" xfId="1" applyFont="1" applyBorder="1" applyAlignment="1">
      <alignment horizontal="center" vertical="center"/>
    </xf>
    <xf numFmtId="0" fontId="7" fillId="0" borderId="6" xfId="1" applyFont="1" applyBorder="1" applyAlignment="1">
      <alignment horizontal="center" vertical="center"/>
    </xf>
    <xf numFmtId="0" fontId="7" fillId="0" borderId="7" xfId="1" applyFont="1" applyBorder="1" applyAlignment="1">
      <alignment horizontal="center" vertical="center"/>
    </xf>
    <xf numFmtId="0" fontId="7" fillId="0" borderId="16" xfId="1" applyFont="1" applyBorder="1" applyAlignment="1">
      <alignment horizontal="center" vertical="center"/>
    </xf>
    <xf numFmtId="2" fontId="11" fillId="5" borderId="20" xfId="1" applyNumberFormat="1" applyFont="1" applyFill="1" applyBorder="1" applyAlignment="1">
      <alignment vertical="center"/>
    </xf>
    <xf numFmtId="2" fontId="11" fillId="5" borderId="18" xfId="1" applyNumberFormat="1" applyFont="1" applyFill="1" applyBorder="1" applyAlignment="1">
      <alignment vertical="center"/>
    </xf>
    <xf numFmtId="2" fontId="11" fillId="5" borderId="19" xfId="1" applyNumberFormat="1" applyFont="1" applyFill="1" applyBorder="1" applyAlignment="1">
      <alignment vertical="center"/>
    </xf>
    <xf numFmtId="2" fontId="11" fillId="5" borderId="17" xfId="1" applyNumberFormat="1" applyFont="1" applyFill="1" applyBorder="1" applyAlignment="1">
      <alignment vertical="center"/>
    </xf>
    <xf numFmtId="2" fontId="11" fillId="5" borderId="0" xfId="1" applyNumberFormat="1" applyFont="1" applyFill="1" applyAlignment="1">
      <alignment vertical="center"/>
    </xf>
    <xf numFmtId="2" fontId="9" fillId="5" borderId="17" xfId="1" applyNumberFormat="1" applyFont="1" applyFill="1" applyBorder="1" applyAlignment="1">
      <alignment vertical="center"/>
    </xf>
    <xf numFmtId="2" fontId="9" fillId="5" borderId="18" xfId="1" applyNumberFormat="1" applyFont="1" applyFill="1" applyBorder="1" applyAlignment="1">
      <alignment vertical="center"/>
    </xf>
    <xf numFmtId="2" fontId="9" fillId="5" borderId="19" xfId="1" applyNumberFormat="1" applyFont="1" applyFill="1" applyBorder="1" applyAlignment="1">
      <alignment vertical="center"/>
    </xf>
    <xf numFmtId="2" fontId="11" fillId="4" borderId="20" xfId="1" applyNumberFormat="1" applyFont="1" applyFill="1" applyBorder="1" applyAlignment="1">
      <alignment vertical="center"/>
    </xf>
    <xf numFmtId="2" fontId="11" fillId="4" borderId="18" xfId="1" applyNumberFormat="1" applyFont="1" applyFill="1" applyBorder="1" applyAlignment="1">
      <alignment vertical="center"/>
    </xf>
    <xf numFmtId="2" fontId="11" fillId="4" borderId="19" xfId="1" applyNumberFormat="1" applyFont="1" applyFill="1" applyBorder="1" applyAlignment="1">
      <alignment vertical="center"/>
    </xf>
    <xf numFmtId="2" fontId="11" fillId="4" borderId="17" xfId="1" applyNumberFormat="1" applyFont="1" applyFill="1" applyBorder="1" applyAlignment="1">
      <alignment vertical="center"/>
    </xf>
    <xf numFmtId="2" fontId="11" fillId="4" borderId="0" xfId="1" applyNumberFormat="1" applyFont="1" applyFill="1" applyAlignment="1">
      <alignment vertical="center"/>
    </xf>
    <xf numFmtId="2" fontId="11" fillId="3" borderId="20" xfId="1" applyNumberFormat="1" applyFont="1" applyFill="1" applyBorder="1" applyAlignment="1">
      <alignment vertical="center"/>
    </xf>
    <xf numFmtId="2" fontId="11" fillId="3" borderId="18" xfId="1" applyNumberFormat="1" applyFont="1" applyFill="1" applyBorder="1" applyAlignment="1">
      <alignment vertical="center"/>
    </xf>
    <xf numFmtId="2" fontId="11" fillId="3" borderId="19" xfId="1" applyNumberFormat="1" applyFont="1" applyFill="1" applyBorder="1" applyAlignment="1">
      <alignment vertical="center"/>
    </xf>
    <xf numFmtId="2" fontId="11" fillId="3" borderId="17" xfId="1" applyNumberFormat="1" applyFont="1" applyFill="1" applyBorder="1" applyAlignment="1">
      <alignment vertical="center"/>
    </xf>
    <xf numFmtId="2" fontId="11" fillId="3" borderId="0" xfId="1" applyNumberFormat="1" applyFont="1" applyFill="1" applyAlignment="1">
      <alignment vertical="center"/>
    </xf>
    <xf numFmtId="2" fontId="11" fillId="2" borderId="20" xfId="1" applyNumberFormat="1" applyFont="1" applyFill="1" applyBorder="1" applyAlignment="1">
      <alignment vertical="center"/>
    </xf>
    <xf numFmtId="2" fontId="11" fillId="2" borderId="18" xfId="1" applyNumberFormat="1" applyFont="1" applyFill="1" applyBorder="1" applyAlignment="1">
      <alignment vertical="center"/>
    </xf>
    <xf numFmtId="2" fontId="11" fillId="2" borderId="19" xfId="1" applyNumberFormat="1" applyFont="1" applyFill="1" applyBorder="1" applyAlignment="1">
      <alignment vertical="center"/>
    </xf>
    <xf numFmtId="2" fontId="11" fillId="2" borderId="17" xfId="1" applyNumberFormat="1" applyFont="1" applyFill="1" applyBorder="1" applyAlignment="1">
      <alignment vertical="center"/>
    </xf>
    <xf numFmtId="2" fontId="11" fillId="2" borderId="0" xfId="1" applyNumberFormat="1" applyFont="1" applyFill="1" applyAlignment="1">
      <alignment vertical="center"/>
    </xf>
    <xf numFmtId="2" fontId="9" fillId="2" borderId="20" xfId="1" applyNumberFormat="1" applyFont="1" applyFill="1" applyBorder="1" applyAlignment="1">
      <alignment vertical="center"/>
    </xf>
    <xf numFmtId="2" fontId="9" fillId="2" borderId="0" xfId="1" applyNumberFormat="1" applyFont="1" applyFill="1" applyAlignment="1">
      <alignment vertical="center"/>
    </xf>
    <xf numFmtId="2" fontId="9" fillId="3" borderId="20" xfId="1" applyNumberFormat="1" applyFont="1" applyFill="1" applyBorder="1" applyAlignment="1">
      <alignment vertical="center"/>
    </xf>
    <xf numFmtId="2" fontId="9" fillId="0" borderId="16" xfId="1" applyNumberFormat="1" applyFont="1" applyBorder="1" applyAlignment="1">
      <alignment vertical="center"/>
    </xf>
    <xf numFmtId="2" fontId="9" fillId="0" borderId="20" xfId="1" applyNumberFormat="1" applyFont="1" applyBorder="1" applyAlignment="1">
      <alignment vertical="center"/>
    </xf>
    <xf numFmtId="0" fontId="9" fillId="0" borderId="0" xfId="1" applyFont="1" applyAlignment="1">
      <alignment vertical="top" wrapText="1"/>
    </xf>
    <xf numFmtId="1" fontId="9" fillId="0" borderId="0" xfId="1" applyNumberFormat="1" applyFont="1" applyAlignment="1">
      <alignment vertical="center"/>
    </xf>
    <xf numFmtId="165" fontId="9" fillId="0" borderId="0" xfId="1" applyNumberFormat="1" applyFont="1" applyAlignment="1">
      <alignment vertical="center"/>
    </xf>
    <xf numFmtId="0" fontId="8" fillId="0" borderId="0" xfId="1" applyFont="1" applyAlignment="1">
      <alignment horizontal="left" vertical="center" wrapText="1"/>
    </xf>
    <xf numFmtId="2" fontId="9" fillId="2" borderId="23" xfId="1" applyNumberFormat="1" applyFont="1" applyFill="1" applyBorder="1" applyAlignment="1">
      <alignment vertical="center"/>
    </xf>
    <xf numFmtId="2" fontId="9" fillId="2" borderId="22" xfId="1" applyNumberFormat="1" applyFont="1" applyFill="1" applyBorder="1" applyAlignment="1">
      <alignment vertical="center"/>
    </xf>
    <xf numFmtId="2" fontId="9" fillId="2" borderId="21" xfId="1" applyNumberFormat="1" applyFont="1" applyFill="1" applyBorder="1" applyAlignment="1">
      <alignment vertical="center"/>
    </xf>
    <xf numFmtId="2" fontId="11" fillId="2" borderId="8" xfId="1" applyNumberFormat="1" applyFont="1" applyFill="1" applyBorder="1" applyAlignment="1">
      <alignment vertical="center"/>
    </xf>
    <xf numFmtId="2" fontId="11" fillId="2" borderId="22" xfId="1" applyNumberFormat="1" applyFont="1" applyFill="1" applyBorder="1" applyAlignment="1">
      <alignment vertical="center"/>
    </xf>
    <xf numFmtId="2" fontId="11" fillId="2" borderId="23" xfId="1" applyNumberFormat="1" applyFont="1" applyFill="1" applyBorder="1" applyAlignment="1">
      <alignment vertical="center"/>
    </xf>
    <xf numFmtId="2" fontId="11" fillId="2" borderId="21" xfId="1" applyNumberFormat="1" applyFont="1" applyFill="1" applyBorder="1" applyAlignment="1">
      <alignment vertical="center"/>
    </xf>
    <xf numFmtId="2" fontId="11" fillId="2" borderId="24" xfId="1" applyNumberFormat="1" applyFont="1" applyFill="1" applyBorder="1" applyAlignment="1">
      <alignment vertical="center"/>
    </xf>
    <xf numFmtId="2" fontId="7" fillId="0" borderId="12" xfId="1" applyNumberFormat="1" applyFont="1" applyBorder="1" applyAlignment="1">
      <alignment horizontal="center" vertical="center"/>
    </xf>
    <xf numFmtId="2" fontId="7" fillId="0" borderId="16" xfId="1" applyNumberFormat="1" applyFont="1" applyBorder="1" applyAlignment="1">
      <alignment horizontal="center" vertical="center"/>
    </xf>
    <xf numFmtId="2" fontId="7" fillId="0" borderId="0" xfId="1" applyNumberFormat="1" applyFont="1" applyAlignment="1">
      <alignment horizontal="center" vertical="center"/>
    </xf>
    <xf numFmtId="2" fontId="7" fillId="0" borderId="25" xfId="1" applyNumberFormat="1" applyFont="1" applyBorder="1" applyAlignment="1">
      <alignment horizontal="center" vertical="center"/>
    </xf>
    <xf numFmtId="2" fontId="8" fillId="5" borderId="20" xfId="1" applyNumberFormat="1" applyFont="1" applyFill="1" applyBorder="1" applyAlignment="1">
      <alignment vertical="center"/>
    </xf>
    <xf numFmtId="2" fontId="8" fillId="5" borderId="18" xfId="1" applyNumberFormat="1" applyFont="1" applyFill="1" applyBorder="1" applyAlignment="1">
      <alignment vertical="center"/>
    </xf>
    <xf numFmtId="2" fontId="8" fillId="5" borderId="19" xfId="1" applyNumberFormat="1" applyFont="1" applyFill="1" applyBorder="1" applyAlignment="1">
      <alignment vertical="center"/>
    </xf>
    <xf numFmtId="2" fontId="8" fillId="5" borderId="17" xfId="1" applyNumberFormat="1" applyFont="1" applyFill="1" applyBorder="1" applyAlignment="1">
      <alignment vertical="center"/>
    </xf>
    <xf numFmtId="2" fontId="8" fillId="5" borderId="0" xfId="1" applyNumberFormat="1" applyFont="1" applyFill="1" applyAlignment="1">
      <alignment vertical="center"/>
    </xf>
    <xf numFmtId="2" fontId="9" fillId="4" borderId="20" xfId="1" applyNumberFormat="1" applyFont="1" applyFill="1" applyBorder="1" applyAlignment="1">
      <alignment vertical="center"/>
    </xf>
    <xf numFmtId="2" fontId="9" fillId="0" borderId="24" xfId="1" applyNumberFormat="1" applyFont="1" applyBorder="1" applyAlignment="1">
      <alignment vertical="center"/>
    </xf>
    <xf numFmtId="169" fontId="9" fillId="0" borderId="0" xfId="1" applyNumberFormat="1" applyFont="1" applyAlignment="1">
      <alignment vertical="center"/>
    </xf>
    <xf numFmtId="165" fontId="9" fillId="0" borderId="23" xfId="1" applyNumberFormat="1" applyFont="1" applyBorder="1" applyAlignment="1">
      <alignment vertical="center"/>
    </xf>
    <xf numFmtId="165" fontId="9" fillId="0" borderId="22" xfId="1" applyNumberFormat="1" applyFont="1" applyBorder="1" applyAlignment="1">
      <alignment vertical="center"/>
    </xf>
    <xf numFmtId="165" fontId="9" fillId="0" borderId="24" xfId="1" applyNumberFormat="1" applyFont="1" applyBorder="1" applyAlignment="1">
      <alignment vertical="center"/>
    </xf>
    <xf numFmtId="165" fontId="9" fillId="0" borderId="21" xfId="1" applyNumberFormat="1" applyFont="1" applyBorder="1" applyAlignment="1">
      <alignment vertical="center"/>
    </xf>
    <xf numFmtId="165" fontId="9" fillId="0" borderId="8" xfId="1" applyNumberFormat="1" applyFont="1" applyBorder="1" applyAlignment="1">
      <alignment vertical="center"/>
    </xf>
    <xf numFmtId="165" fontId="9" fillId="2" borderId="19" xfId="1" applyNumberFormat="1" applyFont="1" applyFill="1" applyBorder="1" applyAlignment="1">
      <alignment vertical="center"/>
    </xf>
    <xf numFmtId="165" fontId="9" fillId="2" borderId="18" xfId="1" applyNumberFormat="1" applyFont="1" applyFill="1" applyBorder="1" applyAlignment="1">
      <alignment vertical="center"/>
    </xf>
    <xf numFmtId="165" fontId="9" fillId="2" borderId="20" xfId="1" applyNumberFormat="1" applyFont="1" applyFill="1" applyBorder="1" applyAlignment="1">
      <alignment vertical="center"/>
    </xf>
    <xf numFmtId="165" fontId="9" fillId="2" borderId="17" xfId="1" applyNumberFormat="1" applyFont="1" applyFill="1" applyBorder="1" applyAlignment="1">
      <alignment vertical="center"/>
    </xf>
    <xf numFmtId="165" fontId="11" fillId="2" borderId="0" xfId="1" applyNumberFormat="1" applyFont="1" applyFill="1" applyAlignment="1">
      <alignment vertical="center"/>
    </xf>
    <xf numFmtId="165" fontId="11" fillId="2" borderId="18" xfId="1" applyNumberFormat="1" applyFont="1" applyFill="1" applyBorder="1" applyAlignment="1">
      <alignment vertical="center"/>
    </xf>
    <xf numFmtId="165" fontId="11" fillId="2" borderId="19" xfId="1" applyNumberFormat="1" applyFont="1" applyFill="1" applyBorder="1" applyAlignment="1">
      <alignment vertical="center"/>
    </xf>
    <xf numFmtId="165" fontId="11" fillId="2" borderId="17" xfId="1" applyNumberFormat="1" applyFont="1" applyFill="1" applyBorder="1" applyAlignment="1">
      <alignment vertical="center"/>
    </xf>
    <xf numFmtId="165" fontId="9" fillId="0" borderId="19" xfId="1" applyNumberFormat="1" applyFont="1" applyBorder="1" applyAlignment="1">
      <alignment vertical="center"/>
    </xf>
    <xf numFmtId="165" fontId="9" fillId="0" borderId="18" xfId="1" applyNumberFormat="1" applyFont="1" applyBorder="1" applyAlignment="1">
      <alignment vertical="center"/>
    </xf>
    <xf numFmtId="165" fontId="9" fillId="0" borderId="20" xfId="1" applyNumberFormat="1" applyFont="1" applyBorder="1" applyAlignment="1">
      <alignment vertical="center"/>
    </xf>
    <xf numFmtId="165" fontId="9" fillId="0" borderId="17" xfId="1" applyNumberFormat="1" applyFont="1" applyBorder="1" applyAlignment="1">
      <alignment vertical="center"/>
    </xf>
    <xf numFmtId="165" fontId="9" fillId="4" borderId="19" xfId="1" applyNumberFormat="1" applyFont="1" applyFill="1" applyBorder="1" applyAlignment="1">
      <alignment vertical="center"/>
    </xf>
    <xf numFmtId="165" fontId="9" fillId="4" borderId="18" xfId="1" applyNumberFormat="1" applyFont="1" applyFill="1" applyBorder="1" applyAlignment="1">
      <alignment vertical="center"/>
    </xf>
    <xf numFmtId="165" fontId="9" fillId="4" borderId="20" xfId="1" applyNumberFormat="1" applyFont="1" applyFill="1" applyBorder="1" applyAlignment="1">
      <alignment vertical="center"/>
    </xf>
    <xf numFmtId="165" fontId="9" fillId="4" borderId="17" xfId="1" applyNumberFormat="1" applyFont="1" applyFill="1" applyBorder="1" applyAlignment="1">
      <alignment vertical="center"/>
    </xf>
    <xf numFmtId="165" fontId="11" fillId="4" borderId="0" xfId="1" applyNumberFormat="1" applyFont="1" applyFill="1" applyAlignment="1">
      <alignment vertical="center"/>
    </xf>
    <xf numFmtId="165" fontId="11" fillId="4" borderId="18" xfId="1" applyNumberFormat="1" applyFont="1" applyFill="1" applyBorder="1" applyAlignment="1">
      <alignment vertical="center"/>
    </xf>
    <xf numFmtId="165" fontId="11" fillId="4" borderId="19" xfId="1" applyNumberFormat="1" applyFont="1" applyFill="1" applyBorder="1" applyAlignment="1">
      <alignment vertical="center"/>
    </xf>
    <xf numFmtId="165" fontId="11" fillId="4" borderId="17" xfId="1" applyNumberFormat="1" applyFont="1" applyFill="1" applyBorder="1" applyAlignment="1">
      <alignment vertical="center"/>
    </xf>
    <xf numFmtId="165" fontId="9" fillId="3" borderId="19" xfId="1" applyNumberFormat="1" applyFont="1" applyFill="1" applyBorder="1" applyAlignment="1">
      <alignment vertical="center"/>
    </xf>
    <xf numFmtId="165" fontId="9" fillId="3" borderId="18" xfId="1" applyNumberFormat="1" applyFont="1" applyFill="1" applyBorder="1" applyAlignment="1">
      <alignment vertical="center"/>
    </xf>
    <xf numFmtId="165" fontId="9" fillId="3" borderId="20" xfId="1" applyNumberFormat="1" applyFont="1" applyFill="1" applyBorder="1" applyAlignment="1">
      <alignment vertical="center"/>
    </xf>
    <xf numFmtId="165" fontId="9" fillId="3" borderId="17" xfId="1" applyNumberFormat="1" applyFont="1" applyFill="1" applyBorder="1" applyAlignment="1">
      <alignment vertical="center"/>
    </xf>
    <xf numFmtId="165" fontId="11" fillId="3" borderId="0" xfId="1" applyNumberFormat="1" applyFont="1" applyFill="1" applyAlignment="1">
      <alignment vertical="center"/>
    </xf>
    <xf numFmtId="165" fontId="11" fillId="3" borderId="18" xfId="1" applyNumberFormat="1" applyFont="1" applyFill="1" applyBorder="1" applyAlignment="1">
      <alignment vertical="center"/>
    </xf>
    <xf numFmtId="165" fontId="11" fillId="3" borderId="19" xfId="1" applyNumberFormat="1" applyFont="1" applyFill="1" applyBorder="1" applyAlignment="1">
      <alignment vertical="center"/>
    </xf>
    <xf numFmtId="165" fontId="11" fillId="3" borderId="17" xfId="1" applyNumberFormat="1" applyFont="1" applyFill="1" applyBorder="1" applyAlignment="1">
      <alignment vertical="center"/>
    </xf>
    <xf numFmtId="165" fontId="9" fillId="3" borderId="25" xfId="1" applyNumberFormat="1" applyFont="1" applyFill="1" applyBorder="1" applyAlignment="1">
      <alignment vertical="center"/>
    </xf>
    <xf numFmtId="165" fontId="9" fillId="3" borderId="0" xfId="1" applyNumberFormat="1" applyFont="1" applyFill="1" applyAlignment="1">
      <alignment vertical="center"/>
    </xf>
    <xf numFmtId="165" fontId="9" fillId="3" borderId="16" xfId="1" applyNumberFormat="1" applyFont="1" applyFill="1" applyBorder="1" applyAlignment="1">
      <alignment vertical="center"/>
    </xf>
    <xf numFmtId="165" fontId="9" fillId="4" borderId="0" xfId="1" applyNumberFormat="1" applyFont="1" applyFill="1" applyAlignment="1">
      <alignment vertical="center"/>
    </xf>
    <xf numFmtId="165" fontId="10" fillId="5" borderId="19" xfId="1" applyNumberFormat="1" applyFont="1" applyFill="1" applyBorder="1" applyAlignment="1">
      <alignment vertical="center"/>
    </xf>
    <xf numFmtId="165" fontId="10" fillId="5" borderId="18" xfId="1" applyNumberFormat="1" applyFont="1" applyFill="1" applyBorder="1" applyAlignment="1">
      <alignment vertical="center"/>
    </xf>
    <xf numFmtId="165" fontId="10" fillId="5" borderId="20" xfId="1" applyNumberFormat="1" applyFont="1" applyFill="1" applyBorder="1" applyAlignment="1">
      <alignment vertical="center"/>
    </xf>
    <xf numFmtId="165" fontId="8" fillId="5" borderId="19" xfId="1" applyNumberFormat="1" applyFont="1" applyFill="1" applyBorder="1" applyAlignment="1">
      <alignment vertical="center"/>
    </xf>
    <xf numFmtId="165" fontId="8" fillId="5" borderId="18" xfId="1" applyNumberFormat="1" applyFont="1" applyFill="1" applyBorder="1" applyAlignment="1">
      <alignment vertical="center"/>
    </xf>
    <xf numFmtId="165" fontId="8" fillId="5" borderId="17" xfId="1" applyNumberFormat="1" applyFont="1" applyFill="1" applyBorder="1" applyAlignment="1">
      <alignment vertical="center"/>
    </xf>
    <xf numFmtId="165" fontId="8" fillId="5" borderId="0" xfId="1" applyNumberFormat="1" applyFont="1" applyFill="1" applyAlignment="1">
      <alignment vertical="center"/>
    </xf>
    <xf numFmtId="165" fontId="8" fillId="5" borderId="20" xfId="1" applyNumberFormat="1" applyFont="1" applyFill="1" applyBorder="1" applyAlignment="1">
      <alignment vertical="center"/>
    </xf>
    <xf numFmtId="165" fontId="11" fillId="3" borderId="20" xfId="1" applyNumberFormat="1" applyFont="1" applyFill="1" applyBorder="1" applyAlignment="1">
      <alignment vertical="center"/>
    </xf>
    <xf numFmtId="165" fontId="11" fillId="2" borderId="20" xfId="1" applyNumberFormat="1" applyFont="1" applyFill="1" applyBorder="1" applyAlignment="1">
      <alignment vertical="center"/>
    </xf>
    <xf numFmtId="165" fontId="9" fillId="0" borderId="25" xfId="1" applyNumberFormat="1" applyFont="1" applyBorder="1" applyAlignment="1">
      <alignment vertical="center"/>
    </xf>
    <xf numFmtId="165" fontId="9" fillId="0" borderId="16" xfId="1" applyNumberFormat="1" applyFont="1" applyBorder="1" applyAlignment="1">
      <alignment vertical="center"/>
    </xf>
    <xf numFmtId="165" fontId="11" fillId="4" borderId="20" xfId="1" applyNumberFormat="1" applyFont="1" applyFill="1" applyBorder="1" applyAlignment="1">
      <alignment vertical="center"/>
    </xf>
    <xf numFmtId="0" fontId="10" fillId="0" borderId="0" xfId="1" applyFont="1"/>
    <xf numFmtId="0" fontId="7" fillId="0" borderId="1" xfId="1" applyFont="1" applyBorder="1" applyAlignment="1">
      <alignment horizontal="center" vertical="center"/>
    </xf>
    <xf numFmtId="2" fontId="10" fillId="5" borderId="17" xfId="1" applyNumberFormat="1" applyFont="1" applyFill="1" applyBorder="1" applyAlignment="1">
      <alignment horizontal="right" vertical="center"/>
    </xf>
    <xf numFmtId="2" fontId="10" fillId="5" borderId="18" xfId="1" applyNumberFormat="1" applyFont="1" applyFill="1" applyBorder="1" applyAlignment="1">
      <alignment horizontal="right" vertical="center"/>
    </xf>
    <xf numFmtId="2" fontId="10" fillId="5" borderId="19" xfId="1" applyNumberFormat="1" applyFont="1" applyFill="1" applyBorder="1" applyAlignment="1">
      <alignment horizontal="right" vertical="center"/>
    </xf>
    <xf numFmtId="2" fontId="9" fillId="2" borderId="17" xfId="1" applyNumberFormat="1" applyFont="1" applyFill="1" applyBorder="1" applyAlignment="1">
      <alignment horizontal="right" vertical="center"/>
    </xf>
    <xf numFmtId="2" fontId="9" fillId="2" borderId="18" xfId="1" applyNumberFormat="1" applyFont="1" applyFill="1" applyBorder="1" applyAlignment="1">
      <alignment horizontal="right" vertical="center"/>
    </xf>
    <xf numFmtId="2" fontId="9" fillId="2" borderId="19" xfId="1" applyNumberFormat="1" applyFont="1" applyFill="1" applyBorder="1" applyAlignment="1">
      <alignment horizontal="right" vertical="center"/>
    </xf>
    <xf numFmtId="0" fontId="7" fillId="0" borderId="16" xfId="1" applyFont="1" applyBorder="1" applyAlignment="1">
      <alignment vertical="center" wrapText="1"/>
    </xf>
    <xf numFmtId="0" fontId="7" fillId="0" borderId="0" xfId="1" applyFont="1" applyAlignment="1">
      <alignment vertical="center" wrapText="1"/>
    </xf>
    <xf numFmtId="0" fontId="7" fillId="0" borderId="25" xfId="1" applyFont="1" applyBorder="1" applyAlignment="1">
      <alignment vertical="center" wrapText="1"/>
    </xf>
    <xf numFmtId="2" fontId="11" fillId="5" borderId="26" xfId="1" applyNumberFormat="1" applyFont="1" applyFill="1" applyBorder="1" applyAlignment="1">
      <alignment vertical="center"/>
    </xf>
    <xf numFmtId="2" fontId="11" fillId="5" borderId="25" xfId="1" applyNumberFormat="1" applyFont="1" applyFill="1" applyBorder="1" applyAlignment="1">
      <alignment vertical="center"/>
    </xf>
    <xf numFmtId="2" fontId="11" fillId="4" borderId="26" xfId="1" applyNumberFormat="1" applyFont="1" applyFill="1" applyBorder="1" applyAlignment="1">
      <alignment vertical="center"/>
    </xf>
    <xf numFmtId="2" fontId="11" fillId="4" borderId="25" xfId="1" applyNumberFormat="1" applyFont="1" applyFill="1" applyBorder="1" applyAlignment="1">
      <alignment vertical="center"/>
    </xf>
    <xf numFmtId="2" fontId="11" fillId="3" borderId="26" xfId="1" applyNumberFormat="1" applyFont="1" applyFill="1" applyBorder="1" applyAlignment="1">
      <alignment vertical="center"/>
    </xf>
    <xf numFmtId="2" fontId="11" fillId="3" borderId="25" xfId="1" applyNumberFormat="1" applyFont="1" applyFill="1" applyBorder="1" applyAlignment="1">
      <alignment vertical="center"/>
    </xf>
    <xf numFmtId="2" fontId="11" fillId="2" borderId="26" xfId="1" applyNumberFormat="1" applyFont="1" applyFill="1" applyBorder="1" applyAlignment="1">
      <alignment vertical="center"/>
    </xf>
    <xf numFmtId="2" fontId="11" fillId="2" borderId="25" xfId="1" applyNumberFormat="1" applyFont="1" applyFill="1" applyBorder="1" applyAlignment="1">
      <alignment vertical="center"/>
    </xf>
    <xf numFmtId="2" fontId="9" fillId="2" borderId="26" xfId="1" applyNumberFormat="1" applyFont="1" applyFill="1" applyBorder="1" applyAlignment="1">
      <alignment vertical="center"/>
    </xf>
    <xf numFmtId="2" fontId="9" fillId="2" borderId="25" xfId="1" applyNumberFormat="1" applyFont="1" applyFill="1" applyBorder="1" applyAlignment="1">
      <alignment vertical="center"/>
    </xf>
    <xf numFmtId="2" fontId="9" fillId="3" borderId="26" xfId="1" applyNumberFormat="1" applyFont="1" applyFill="1" applyBorder="1" applyAlignment="1">
      <alignment vertical="center"/>
    </xf>
    <xf numFmtId="2" fontId="9" fillId="0" borderId="26" xfId="1" applyNumberFormat="1" applyFont="1" applyBorder="1" applyAlignment="1">
      <alignment vertical="center"/>
    </xf>
    <xf numFmtId="2" fontId="11" fillId="2" borderId="27" xfId="1" applyNumberFormat="1" applyFont="1" applyFill="1" applyBorder="1" applyAlignment="1">
      <alignment vertical="center"/>
    </xf>
    <xf numFmtId="2" fontId="11" fillId="2" borderId="9" xfId="1" applyNumberFormat="1" applyFont="1" applyFill="1" applyBorder="1" applyAlignment="1">
      <alignment vertical="center"/>
    </xf>
    <xf numFmtId="0" fontId="15" fillId="0" borderId="0" xfId="1" applyFont="1" applyAlignment="1">
      <alignment vertical="center"/>
    </xf>
    <xf numFmtId="0" fontId="16" fillId="0" borderId="0" xfId="1" applyFont="1"/>
    <xf numFmtId="0" fontId="7" fillId="0" borderId="12" xfId="1" applyFont="1" applyBorder="1" applyAlignment="1">
      <alignment horizontal="center"/>
    </xf>
    <xf numFmtId="0" fontId="7" fillId="0" borderId="16" xfId="1" applyFont="1" applyBorder="1" applyAlignment="1">
      <alignment horizontal="center"/>
    </xf>
    <xf numFmtId="0" fontId="7" fillId="0" borderId="0" xfId="1" applyFont="1" applyAlignment="1">
      <alignment horizontal="center"/>
    </xf>
    <xf numFmtId="0" fontId="7" fillId="0" borderId="25" xfId="1" applyFont="1" applyBorder="1" applyAlignment="1">
      <alignment horizontal="center"/>
    </xf>
    <xf numFmtId="0" fontId="7" fillId="0" borderId="6" xfId="1" applyFont="1" applyBorder="1" applyAlignment="1">
      <alignment horizontal="center"/>
    </xf>
    <xf numFmtId="165" fontId="10" fillId="5" borderId="17" xfId="1" applyNumberFormat="1" applyFont="1" applyFill="1" applyBorder="1" applyAlignment="1">
      <alignment vertical="center"/>
    </xf>
    <xf numFmtId="165" fontId="10" fillId="5" borderId="0" xfId="1" applyNumberFormat="1" applyFont="1" applyFill="1" applyAlignment="1">
      <alignment vertical="center"/>
    </xf>
    <xf numFmtId="165" fontId="9" fillId="2" borderId="0" xfId="1" applyNumberFormat="1" applyFont="1" applyFill="1" applyAlignment="1">
      <alignment vertical="center"/>
    </xf>
    <xf numFmtId="0" fontId="10" fillId="0" borderId="16" xfId="1" applyFont="1" applyBorder="1" applyAlignment="1">
      <alignment vertical="center"/>
    </xf>
    <xf numFmtId="0" fontId="9" fillId="0" borderId="16" xfId="1" applyFont="1" applyBorder="1" applyAlignment="1">
      <alignment vertical="center"/>
    </xf>
    <xf numFmtId="0" fontId="9" fillId="0" borderId="25" xfId="1" applyFont="1" applyBorder="1" applyAlignment="1">
      <alignment horizontal="left" vertical="center"/>
    </xf>
    <xf numFmtId="0" fontId="9" fillId="0" borderId="25" xfId="1" applyFont="1" applyBorder="1" applyAlignment="1">
      <alignment horizontal="left" vertical="center" wrapText="1"/>
    </xf>
    <xf numFmtId="0" fontId="9" fillId="0" borderId="10" xfId="1" applyFont="1" applyBorder="1" applyAlignment="1">
      <alignment vertical="center"/>
    </xf>
    <xf numFmtId="0" fontId="9" fillId="0" borderId="8" xfId="1" applyFont="1" applyBorder="1" applyAlignment="1">
      <alignment vertical="center"/>
    </xf>
    <xf numFmtId="0" fontId="9" fillId="0" borderId="9" xfId="1" applyFont="1" applyBorder="1" applyAlignment="1">
      <alignment vertical="center"/>
    </xf>
    <xf numFmtId="0" fontId="9" fillId="0" borderId="21" xfId="1" applyFont="1" applyBorder="1" applyAlignment="1">
      <alignment horizontal="right" vertical="center"/>
    </xf>
    <xf numFmtId="0" fontId="9" fillId="0" borderId="22" xfId="1" applyFont="1" applyBorder="1" applyAlignment="1">
      <alignment horizontal="right" vertical="center"/>
    </xf>
    <xf numFmtId="0" fontId="9" fillId="0" borderId="23" xfId="1" applyFont="1" applyBorder="1" applyAlignment="1">
      <alignment horizontal="right" vertical="center"/>
    </xf>
    <xf numFmtId="0" fontId="9" fillId="0" borderId="8" xfId="1" applyFont="1" applyBorder="1" applyAlignment="1">
      <alignment horizontal="right" vertical="center"/>
    </xf>
    <xf numFmtId="0" fontId="10" fillId="0" borderId="0" xfId="1" applyFont="1" applyAlignment="1">
      <alignment horizontal="center"/>
    </xf>
    <xf numFmtId="0" fontId="13" fillId="0" borderId="0" xfId="1" applyFont="1" applyAlignment="1">
      <alignment horizontal="right"/>
    </xf>
    <xf numFmtId="0" fontId="20" fillId="0" borderId="0" xfId="1" applyFont="1" applyAlignment="1">
      <alignment vertical="center"/>
    </xf>
    <xf numFmtId="166" fontId="8" fillId="5" borderId="17" xfId="1" applyNumberFormat="1" applyFont="1" applyFill="1" applyBorder="1" applyAlignment="1">
      <alignment vertical="center"/>
    </xf>
    <xf numFmtId="166" fontId="8" fillId="5" borderId="26" xfId="1" applyNumberFormat="1" applyFont="1" applyFill="1" applyBorder="1" applyAlignment="1">
      <alignment vertical="center"/>
    </xf>
    <xf numFmtId="166" fontId="8" fillId="5" borderId="19" xfId="1" applyNumberFormat="1" applyFont="1" applyFill="1" applyBorder="1" applyAlignment="1">
      <alignment vertical="center"/>
    </xf>
    <xf numFmtId="166" fontId="8" fillId="5" borderId="18" xfId="1" applyNumberFormat="1" applyFont="1" applyFill="1" applyBorder="1" applyAlignment="1">
      <alignment vertical="center"/>
    </xf>
    <xf numFmtId="166" fontId="8" fillId="5" borderId="0" xfId="1" applyNumberFormat="1" applyFont="1" applyFill="1" applyAlignment="1">
      <alignment vertical="center"/>
    </xf>
    <xf numFmtId="166" fontId="8" fillId="5" borderId="20" xfId="1" applyNumberFormat="1" applyFont="1" applyFill="1" applyBorder="1" applyAlignment="1">
      <alignment vertical="center"/>
    </xf>
    <xf numFmtId="167" fontId="10" fillId="0" borderId="16" xfId="1" applyNumberFormat="1" applyFont="1" applyBorder="1" applyAlignment="1">
      <alignment horizontal="right" vertical="center"/>
    </xf>
    <xf numFmtId="1" fontId="10" fillId="0" borderId="0" xfId="1" applyNumberFormat="1" applyFont="1" applyAlignment="1">
      <alignment horizontal="center" vertical="center"/>
    </xf>
    <xf numFmtId="167" fontId="10" fillId="0" borderId="0" xfId="1" applyNumberFormat="1" applyFont="1" applyAlignment="1">
      <alignment horizontal="right" vertical="center"/>
    </xf>
    <xf numFmtId="0" fontId="9" fillId="0" borderId="0" xfId="1" applyFont="1" applyAlignment="1">
      <alignment horizontal="right" vertical="center"/>
    </xf>
    <xf numFmtId="164" fontId="9" fillId="0" borderId="16" xfId="4" applyNumberFormat="1" applyFont="1" applyBorder="1" applyAlignment="1">
      <alignment vertical="center"/>
    </xf>
    <xf numFmtId="164" fontId="9" fillId="0" borderId="26" xfId="4" applyNumberFormat="1" applyFont="1" applyBorder="1" applyAlignment="1">
      <alignment vertical="center"/>
    </xf>
    <xf numFmtId="164" fontId="9" fillId="0" borderId="19" xfId="4" applyNumberFormat="1" applyFont="1" applyBorder="1" applyAlignment="1">
      <alignment vertical="center"/>
    </xf>
    <xf numFmtId="164" fontId="9" fillId="0" borderId="18" xfId="4" applyNumberFormat="1" applyFont="1" applyBorder="1" applyAlignment="1">
      <alignment vertical="center"/>
    </xf>
    <xf numFmtId="164" fontId="9" fillId="0" borderId="0" xfId="4" applyNumberFormat="1" applyFont="1" applyBorder="1" applyAlignment="1">
      <alignment vertical="center"/>
    </xf>
    <xf numFmtId="164" fontId="9" fillId="0" borderId="25" xfId="4" applyNumberFormat="1" applyFont="1" applyBorder="1" applyAlignment="1">
      <alignment vertical="center"/>
    </xf>
    <xf numFmtId="167" fontId="10" fillId="0" borderId="10" xfId="1" applyNumberFormat="1" applyFont="1" applyBorder="1" applyAlignment="1">
      <alignment horizontal="right" vertical="center"/>
    </xf>
    <xf numFmtId="1" fontId="10" fillId="0" borderId="8" xfId="1" applyNumberFormat="1" applyFont="1" applyBorder="1" applyAlignment="1">
      <alignment horizontal="center" vertical="center"/>
    </xf>
    <xf numFmtId="167" fontId="10" fillId="0" borderId="8" xfId="1" applyNumberFormat="1" applyFont="1" applyBorder="1" applyAlignment="1">
      <alignment horizontal="right" vertical="center"/>
    </xf>
    <xf numFmtId="2" fontId="9" fillId="0" borderId="8" xfId="1" applyNumberFormat="1" applyFont="1" applyBorder="1" applyAlignment="1">
      <alignment horizontal="center" vertical="center"/>
    </xf>
    <xf numFmtId="164" fontId="9" fillId="0" borderId="10" xfId="4" applyNumberFormat="1" applyFont="1" applyBorder="1" applyAlignment="1">
      <alignment vertical="center"/>
    </xf>
    <xf numFmtId="164" fontId="9" fillId="0" borderId="27" xfId="4" applyNumberFormat="1" applyFont="1" applyBorder="1" applyAlignment="1">
      <alignment vertical="center"/>
    </xf>
    <xf numFmtId="164" fontId="9" fillId="0" borderId="23" xfId="4" applyNumberFormat="1" applyFont="1" applyBorder="1" applyAlignment="1">
      <alignment vertical="center"/>
    </xf>
    <xf numFmtId="164" fontId="9" fillId="0" borderId="22" xfId="4" applyNumberFormat="1" applyFont="1" applyBorder="1" applyAlignment="1">
      <alignment vertical="center"/>
    </xf>
    <xf numFmtId="164" fontId="9" fillId="0" borderId="8" xfId="4" applyNumberFormat="1" applyFont="1" applyBorder="1" applyAlignment="1">
      <alignment vertical="center"/>
    </xf>
    <xf numFmtId="164" fontId="9" fillId="0" borderId="9" xfId="4" applyNumberFormat="1" applyFont="1" applyBorder="1" applyAlignment="1">
      <alignment vertical="center"/>
    </xf>
    <xf numFmtId="1" fontId="10" fillId="0" borderId="10" xfId="1" applyNumberFormat="1" applyFont="1" applyBorder="1" applyAlignment="1">
      <alignment horizontal="left" vertical="center"/>
    </xf>
    <xf numFmtId="1" fontId="10" fillId="0" borderId="8" xfId="1" applyNumberFormat="1" applyFont="1" applyBorder="1" applyAlignment="1">
      <alignment horizontal="left" vertical="center"/>
    </xf>
    <xf numFmtId="0" fontId="10" fillId="0" borderId="8" xfId="1" applyFont="1" applyBorder="1" applyAlignment="1">
      <alignment horizontal="left" vertical="center"/>
    </xf>
    <xf numFmtId="2" fontId="9" fillId="0" borderId="17" xfId="4" applyNumberFormat="1" applyFont="1" applyBorder="1" applyAlignment="1">
      <alignment vertical="center"/>
    </xf>
    <xf numFmtId="0" fontId="9" fillId="3" borderId="0" xfId="1" applyFont="1" applyFill="1" applyAlignment="1">
      <alignment vertical="center"/>
    </xf>
    <xf numFmtId="166" fontId="8" fillId="5" borderId="16" xfId="1" applyNumberFormat="1" applyFont="1" applyFill="1" applyBorder="1" applyAlignment="1">
      <alignment vertical="center"/>
    </xf>
    <xf numFmtId="166" fontId="8" fillId="5" borderId="25" xfId="1" applyNumberFormat="1" applyFont="1" applyFill="1" applyBorder="1" applyAlignment="1">
      <alignment vertical="center"/>
    </xf>
    <xf numFmtId="166" fontId="9" fillId="0" borderId="16" xfId="1" applyNumberFormat="1" applyFont="1" applyBorder="1" applyAlignment="1">
      <alignment vertical="center"/>
    </xf>
    <xf numFmtId="166" fontId="9" fillId="0" borderId="18" xfId="1" applyNumberFormat="1" applyFont="1" applyBorder="1" applyAlignment="1">
      <alignment vertical="center"/>
    </xf>
    <xf numFmtId="166" fontId="9" fillId="0" borderId="25" xfId="1" applyNumberFormat="1" applyFont="1" applyBorder="1" applyAlignment="1">
      <alignment vertical="center"/>
    </xf>
    <xf numFmtId="166" fontId="9" fillId="0" borderId="10" xfId="1" applyNumberFormat="1" applyFont="1" applyBorder="1" applyAlignment="1">
      <alignment vertical="center"/>
    </xf>
    <xf numFmtId="166" fontId="9" fillId="0" borderId="22" xfId="1" applyNumberFormat="1" applyFont="1" applyBorder="1" applyAlignment="1">
      <alignment vertical="center"/>
    </xf>
    <xf numFmtId="166" fontId="9" fillId="0" borderId="8" xfId="1" applyNumberFormat="1" applyFont="1" applyBorder="1" applyAlignment="1">
      <alignment vertical="center"/>
    </xf>
    <xf numFmtId="166" fontId="9" fillId="0" borderId="9" xfId="1" applyNumberFormat="1" applyFont="1" applyBorder="1" applyAlignment="1">
      <alignment vertical="center"/>
    </xf>
    <xf numFmtId="166" fontId="9" fillId="0" borderId="17" xfId="1" applyNumberFormat="1" applyFont="1" applyBorder="1" applyAlignment="1">
      <alignment vertical="center"/>
    </xf>
    <xf numFmtId="0" fontId="6" fillId="0" borderId="0" xfId="1" applyFont="1" applyAlignment="1">
      <alignment horizontal="left"/>
    </xf>
    <xf numFmtId="0" fontId="6" fillId="0" borderId="0" xfId="1" applyFont="1"/>
    <xf numFmtId="0" fontId="24" fillId="0" borderId="0" xfId="1" applyFont="1"/>
    <xf numFmtId="0" fontId="1" fillId="0" borderId="0" xfId="1" applyFont="1" applyAlignment="1">
      <alignment vertical="center"/>
    </xf>
    <xf numFmtId="2" fontId="9" fillId="0" borderId="13" xfId="1" applyNumberFormat="1" applyFont="1" applyBorder="1" applyAlignment="1">
      <alignment vertical="center"/>
    </xf>
    <xf numFmtId="2" fontId="9" fillId="0" borderId="14" xfId="1" applyNumberFormat="1" applyFont="1" applyBorder="1" applyAlignment="1">
      <alignment vertical="center"/>
    </xf>
    <xf numFmtId="2" fontId="9" fillId="0" borderId="15" xfId="1" applyNumberFormat="1" applyFont="1" applyBorder="1" applyAlignment="1">
      <alignment vertical="center"/>
    </xf>
    <xf numFmtId="0" fontId="10" fillId="0" borderId="13" xfId="1" applyFont="1" applyBorder="1" applyAlignment="1">
      <alignment vertical="center"/>
    </xf>
    <xf numFmtId="0" fontId="10" fillId="0" borderId="14" xfId="1" applyFont="1" applyBorder="1" applyAlignment="1">
      <alignment vertical="center"/>
    </xf>
    <xf numFmtId="0" fontId="10" fillId="0" borderId="15" xfId="1" applyFont="1" applyBorder="1" applyAlignment="1">
      <alignment vertical="center"/>
    </xf>
    <xf numFmtId="0" fontId="3" fillId="0" borderId="0" xfId="1" applyFont="1" applyAlignment="1">
      <alignment vertical="center"/>
    </xf>
    <xf numFmtId="165" fontId="8" fillId="5" borderId="17" xfId="1" applyNumberFormat="1" applyFont="1" applyFill="1" applyBorder="1" applyAlignment="1">
      <alignment horizontal="right" vertical="center"/>
    </xf>
    <xf numFmtId="165" fontId="8" fillId="5" borderId="18" xfId="1" applyNumberFormat="1" applyFont="1" applyFill="1" applyBorder="1" applyAlignment="1">
      <alignment horizontal="right" vertical="center"/>
    </xf>
    <xf numFmtId="165" fontId="8" fillId="5" borderId="19" xfId="1" applyNumberFormat="1" applyFont="1" applyFill="1" applyBorder="1" applyAlignment="1">
      <alignment horizontal="right" vertical="center"/>
    </xf>
    <xf numFmtId="0" fontId="3" fillId="6" borderId="0" xfId="1" applyFont="1" applyFill="1" applyAlignment="1">
      <alignment vertical="center"/>
    </xf>
    <xf numFmtId="165" fontId="11" fillId="4" borderId="17" xfId="1" applyNumberFormat="1" applyFont="1" applyFill="1" applyBorder="1" applyAlignment="1">
      <alignment horizontal="right" vertical="center"/>
    </xf>
    <xf numFmtId="165" fontId="11" fillId="4" borderId="18" xfId="1" applyNumberFormat="1" applyFont="1" applyFill="1" applyBorder="1" applyAlignment="1">
      <alignment horizontal="right" vertical="center"/>
    </xf>
    <xf numFmtId="165" fontId="11" fillId="4" borderId="19" xfId="1" applyNumberFormat="1" applyFont="1" applyFill="1" applyBorder="1" applyAlignment="1">
      <alignment horizontal="right" vertical="center"/>
    </xf>
    <xf numFmtId="165" fontId="11" fillId="0" borderId="17" xfId="1" applyNumberFormat="1" applyFont="1" applyBorder="1" applyAlignment="1">
      <alignment horizontal="right" vertical="center"/>
    </xf>
    <xf numFmtId="165" fontId="11" fillId="0" borderId="18" xfId="1" applyNumberFormat="1" applyFont="1" applyBorder="1" applyAlignment="1">
      <alignment horizontal="right" vertical="center"/>
    </xf>
    <xf numFmtId="165" fontId="11" fillId="0" borderId="19" xfId="1" applyNumberFormat="1" applyFont="1" applyBorder="1" applyAlignment="1">
      <alignment horizontal="right" vertical="center"/>
    </xf>
    <xf numFmtId="165" fontId="11" fillId="0" borderId="20" xfId="1" applyNumberFormat="1" applyFont="1" applyBorder="1" applyAlignment="1">
      <alignment horizontal="right" vertical="center"/>
    </xf>
    <xf numFmtId="0" fontId="6" fillId="0" borderId="10" xfId="1" applyFont="1" applyBorder="1" applyAlignment="1">
      <alignment horizontal="left" vertical="center"/>
    </xf>
    <xf numFmtId="0" fontId="6" fillId="0" borderId="8" xfId="1" applyFont="1" applyBorder="1" applyAlignment="1">
      <alignment horizontal="left" vertical="center"/>
    </xf>
    <xf numFmtId="0" fontId="6" fillId="0" borderId="8" xfId="1" applyFont="1" applyBorder="1" applyAlignment="1">
      <alignment vertical="center"/>
    </xf>
    <xf numFmtId="0" fontId="6" fillId="0" borderId="24" xfId="1" applyFont="1" applyBorder="1" applyAlignment="1">
      <alignment vertical="center"/>
    </xf>
    <xf numFmtId="165" fontId="6" fillId="0" borderId="21" xfId="1" applyNumberFormat="1" applyFont="1" applyBorder="1"/>
    <xf numFmtId="165" fontId="6" fillId="0" borderId="22" xfId="1" applyNumberFormat="1" applyFont="1" applyBorder="1"/>
    <xf numFmtId="165" fontId="6" fillId="0" borderId="23" xfId="1" applyNumberFormat="1" applyFont="1" applyBorder="1"/>
    <xf numFmtId="0" fontId="2" fillId="0" borderId="0" xfId="1" applyFont="1" applyAlignment="1">
      <alignment horizontal="left"/>
    </xf>
    <xf numFmtId="0" fontId="4" fillId="0" borderId="0" xfId="1" applyFont="1" applyAlignment="1">
      <alignment vertical="center" wrapText="1"/>
    </xf>
    <xf numFmtId="0" fontId="3" fillId="0" borderId="12" xfId="1" applyFont="1" applyBorder="1" applyAlignment="1">
      <alignment horizontal="center" vertical="center"/>
    </xf>
    <xf numFmtId="0" fontId="3" fillId="0" borderId="4" xfId="1" applyFont="1" applyBorder="1" applyAlignment="1">
      <alignment horizontal="center" vertical="center"/>
    </xf>
    <xf numFmtId="0" fontId="1" fillId="0" borderId="16" xfId="1" applyFont="1" applyBorder="1" applyAlignment="1">
      <alignment vertical="center"/>
    </xf>
    <xf numFmtId="0" fontId="1" fillId="0" borderId="25" xfId="1" applyFont="1" applyBorder="1" applyAlignment="1">
      <alignment vertical="center"/>
    </xf>
    <xf numFmtId="2" fontId="2" fillId="0" borderId="13" xfId="1" applyNumberFormat="1" applyFont="1" applyBorder="1" applyAlignment="1">
      <alignment vertical="center"/>
    </xf>
    <xf numFmtId="2" fontId="2" fillId="0" borderId="14" xfId="1" applyNumberFormat="1" applyFont="1" applyBorder="1" applyAlignment="1">
      <alignment vertical="center"/>
    </xf>
    <xf numFmtId="2" fontId="2" fillId="0" borderId="28" xfId="1" applyNumberFormat="1" applyFont="1" applyBorder="1" applyAlignment="1">
      <alignment vertical="center"/>
    </xf>
    <xf numFmtId="2" fontId="2" fillId="0" borderId="15" xfId="1" applyNumberFormat="1" applyFont="1" applyBorder="1" applyAlignment="1">
      <alignment vertical="center"/>
    </xf>
    <xf numFmtId="0" fontId="1" fillId="0" borderId="13" xfId="1" applyFont="1" applyBorder="1" applyAlignment="1">
      <alignment vertical="center"/>
    </xf>
    <xf numFmtId="0" fontId="1" fillId="0" borderId="14" xfId="1" applyFont="1" applyBorder="1" applyAlignment="1">
      <alignment vertical="center"/>
    </xf>
    <xf numFmtId="0" fontId="1" fillId="0" borderId="15" xfId="1" applyFont="1" applyBorder="1" applyAlignment="1">
      <alignment vertical="center"/>
    </xf>
    <xf numFmtId="168" fontId="26" fillId="5" borderId="16" xfId="1" applyNumberFormat="1" applyFont="1" applyFill="1" applyBorder="1" applyAlignment="1">
      <alignment horizontal="right" vertical="center"/>
    </xf>
    <xf numFmtId="168" fontId="26" fillId="5" borderId="18" xfId="1" applyNumberFormat="1" applyFont="1" applyFill="1" applyBorder="1" applyAlignment="1">
      <alignment horizontal="right" vertical="center"/>
    </xf>
    <xf numFmtId="168" fontId="26" fillId="5" borderId="0" xfId="1" applyNumberFormat="1" applyFont="1" applyFill="1" applyAlignment="1">
      <alignment horizontal="right" vertical="center"/>
    </xf>
    <xf numFmtId="168" fontId="26" fillId="5" borderId="17" xfId="1" applyNumberFormat="1" applyFont="1" applyFill="1" applyBorder="1" applyAlignment="1">
      <alignment horizontal="right" vertical="center"/>
    </xf>
    <xf numFmtId="168" fontId="26" fillId="5" borderId="19" xfId="1" applyNumberFormat="1" applyFont="1" applyFill="1" applyBorder="1" applyAlignment="1">
      <alignment horizontal="right" vertical="center"/>
    </xf>
    <xf numFmtId="165" fontId="26" fillId="5" borderId="17" xfId="1" applyNumberFormat="1" applyFont="1" applyFill="1" applyBorder="1" applyAlignment="1">
      <alignment horizontal="right" vertical="center"/>
    </xf>
    <xf numFmtId="165" fontId="26" fillId="5" borderId="18" xfId="1" applyNumberFormat="1" applyFont="1" applyFill="1" applyBorder="1" applyAlignment="1">
      <alignment horizontal="right" vertical="center"/>
    </xf>
    <xf numFmtId="165" fontId="26" fillId="5" borderId="19" xfId="1" applyNumberFormat="1" applyFont="1" applyFill="1" applyBorder="1" applyAlignment="1">
      <alignment horizontal="right" vertical="center"/>
    </xf>
    <xf numFmtId="168" fontId="27" fillId="0" borderId="16" xfId="1" applyNumberFormat="1" applyFont="1" applyBorder="1" applyAlignment="1">
      <alignment horizontal="right" vertical="center"/>
    </xf>
    <xf numFmtId="168" fontId="27" fillId="0" borderId="18" xfId="1" applyNumberFormat="1" applyFont="1" applyBorder="1" applyAlignment="1">
      <alignment horizontal="right" vertical="center"/>
    </xf>
    <xf numFmtId="168" fontId="27" fillId="0" borderId="0" xfId="1" applyNumberFormat="1" applyFont="1" applyAlignment="1">
      <alignment horizontal="right" vertical="center"/>
    </xf>
    <xf numFmtId="168" fontId="27" fillId="0" borderId="17" xfId="1" applyNumberFormat="1" applyFont="1" applyBorder="1" applyAlignment="1">
      <alignment horizontal="right" vertical="center"/>
    </xf>
    <xf numFmtId="168" fontId="27" fillId="0" borderId="19" xfId="1" applyNumberFormat="1" applyFont="1" applyBorder="1" applyAlignment="1">
      <alignment horizontal="right" vertical="center"/>
    </xf>
    <xf numFmtId="2" fontId="27" fillId="0" borderId="17" xfId="1" applyNumberFormat="1" applyFont="1" applyBorder="1" applyAlignment="1">
      <alignment horizontal="right" vertical="center"/>
    </xf>
    <xf numFmtId="2" fontId="27" fillId="0" borderId="18" xfId="1" applyNumberFormat="1" applyFont="1" applyBorder="1" applyAlignment="1">
      <alignment horizontal="right" vertical="center"/>
    </xf>
    <xf numFmtId="2" fontId="27" fillId="0" borderId="19" xfId="1" applyNumberFormat="1" applyFont="1" applyBorder="1" applyAlignment="1">
      <alignment horizontal="right" vertical="center"/>
    </xf>
    <xf numFmtId="168" fontId="27" fillId="0" borderId="25" xfId="1" applyNumberFormat="1" applyFont="1" applyBorder="1" applyAlignment="1">
      <alignment horizontal="right" vertical="center"/>
    </xf>
    <xf numFmtId="2" fontId="27" fillId="0" borderId="16" xfId="1" applyNumberFormat="1" applyFont="1" applyBorder="1" applyAlignment="1">
      <alignment horizontal="right" vertical="center"/>
    </xf>
    <xf numFmtId="2" fontId="27" fillId="0" borderId="25" xfId="1" applyNumberFormat="1" applyFont="1" applyBorder="1" applyAlignment="1">
      <alignment horizontal="right" vertical="center"/>
    </xf>
    <xf numFmtId="168" fontId="2" fillId="0" borderId="16" xfId="1" applyNumberFormat="1" applyFont="1" applyBorder="1" applyAlignment="1">
      <alignment vertical="center"/>
    </xf>
    <xf numFmtId="168" fontId="2" fillId="0" borderId="18" xfId="1" applyNumberFormat="1" applyFont="1" applyBorder="1" applyAlignment="1">
      <alignment vertical="center"/>
    </xf>
    <xf numFmtId="168" fontId="2" fillId="0" borderId="26" xfId="1" applyNumberFormat="1" applyFont="1" applyBorder="1" applyAlignment="1">
      <alignment vertical="center"/>
    </xf>
    <xf numFmtId="168" fontId="2" fillId="0" borderId="25" xfId="1" applyNumberFormat="1" applyFont="1" applyBorder="1" applyAlignment="1">
      <alignment vertical="center"/>
    </xf>
    <xf numFmtId="2" fontId="2" fillId="0" borderId="16" xfId="1" applyNumberFormat="1" applyFont="1" applyBorder="1" applyAlignment="1">
      <alignment vertical="center"/>
    </xf>
    <xf numFmtId="2" fontId="2" fillId="0" borderId="18" xfId="1" applyNumberFormat="1" applyFont="1" applyBorder="1" applyAlignment="1">
      <alignment vertical="center"/>
    </xf>
    <xf numFmtId="2" fontId="2" fillId="0" borderId="25" xfId="1" applyNumberFormat="1" applyFont="1" applyBorder="1" applyAlignment="1">
      <alignment vertical="center"/>
    </xf>
    <xf numFmtId="168" fontId="2" fillId="0" borderId="17" xfId="1" applyNumberFormat="1" applyFont="1" applyBorder="1" applyAlignment="1">
      <alignment vertical="top" wrapText="1"/>
    </xf>
    <xf numFmtId="168" fontId="2" fillId="0" borderId="18" xfId="1" applyNumberFormat="1" applyFont="1" applyBorder="1" applyAlignment="1">
      <alignment vertical="top" wrapText="1"/>
    </xf>
    <xf numFmtId="168" fontId="2" fillId="0" borderId="26" xfId="1" applyNumberFormat="1" applyFont="1" applyBorder="1" applyAlignment="1">
      <alignment vertical="top" wrapText="1"/>
    </xf>
    <xf numFmtId="168" fontId="2" fillId="0" borderId="16" xfId="1" applyNumberFormat="1" applyFont="1" applyBorder="1" applyAlignment="1">
      <alignment vertical="top" wrapText="1"/>
    </xf>
    <xf numFmtId="168" fontId="2" fillId="0" borderId="25" xfId="1" applyNumberFormat="1" applyFont="1" applyBorder="1" applyAlignment="1">
      <alignment vertical="top" wrapText="1"/>
    </xf>
    <xf numFmtId="2" fontId="2" fillId="0" borderId="16" xfId="1" applyNumberFormat="1" applyFont="1" applyBorder="1" applyAlignment="1">
      <alignment vertical="top" wrapText="1"/>
    </xf>
    <xf numFmtId="2" fontId="2" fillId="0" borderId="18" xfId="1" applyNumberFormat="1" applyFont="1" applyBorder="1" applyAlignment="1">
      <alignment vertical="top" wrapText="1"/>
    </xf>
    <xf numFmtId="2" fontId="2" fillId="0" borderId="25" xfId="1" applyNumberFormat="1" applyFont="1" applyBorder="1" applyAlignment="1">
      <alignment vertical="top" wrapText="1"/>
    </xf>
    <xf numFmtId="168" fontId="2" fillId="0" borderId="0" xfId="1" applyNumberFormat="1" applyFont="1" applyAlignment="1">
      <alignment vertical="center"/>
    </xf>
    <xf numFmtId="0" fontId="2" fillId="0" borderId="10" xfId="1" applyFont="1" applyBorder="1" applyAlignment="1">
      <alignment vertical="center"/>
    </xf>
    <xf numFmtId="0" fontId="2" fillId="0" borderId="22" xfId="1" applyFont="1" applyBorder="1" applyAlignment="1">
      <alignment vertical="center"/>
    </xf>
    <xf numFmtId="0" fontId="2" fillId="0" borderId="8" xfId="1" applyFont="1" applyBorder="1" applyAlignment="1">
      <alignment vertical="center"/>
    </xf>
    <xf numFmtId="168" fontId="2" fillId="0" borderId="10" xfId="1" applyNumberFormat="1" applyFont="1" applyBorder="1" applyAlignment="1">
      <alignment vertical="center"/>
    </xf>
    <xf numFmtId="168" fontId="2" fillId="0" borderId="22" xfId="1" applyNumberFormat="1" applyFont="1" applyBorder="1" applyAlignment="1">
      <alignment vertical="center"/>
    </xf>
    <xf numFmtId="168" fontId="2" fillId="0" borderId="9" xfId="1" applyNumberFormat="1" applyFont="1" applyBorder="1" applyAlignment="1">
      <alignment vertical="center"/>
    </xf>
    <xf numFmtId="0" fontId="2" fillId="0" borderId="9" xfId="1" applyFont="1" applyBorder="1" applyAlignment="1">
      <alignment vertical="center"/>
    </xf>
    <xf numFmtId="0" fontId="9" fillId="0" borderId="0" xfId="1" applyFont="1" applyAlignment="1">
      <alignment wrapText="1"/>
    </xf>
    <xf numFmtId="0" fontId="2" fillId="0" borderId="0" xfId="1" applyFont="1" applyAlignment="1">
      <alignment horizontal="left" vertical="center"/>
    </xf>
    <xf numFmtId="0" fontId="9" fillId="0" borderId="13" xfId="1" applyFont="1" applyBorder="1" applyAlignment="1">
      <alignment vertical="center"/>
    </xf>
    <xf numFmtId="0" fontId="9" fillId="0" borderId="14" xfId="1" applyFont="1" applyBorder="1" applyAlignment="1">
      <alignment vertical="center"/>
    </xf>
    <xf numFmtId="0" fontId="9" fillId="0" borderId="15" xfId="1" applyFont="1" applyBorder="1" applyAlignment="1">
      <alignment vertical="center"/>
    </xf>
    <xf numFmtId="166" fontId="10" fillId="5" borderId="17" xfId="1" applyNumberFormat="1" applyFont="1" applyFill="1" applyBorder="1" applyAlignment="1">
      <alignment vertical="center"/>
    </xf>
    <xf numFmtId="166" fontId="10" fillId="5" borderId="18" xfId="1" applyNumberFormat="1" applyFont="1" applyFill="1" applyBorder="1" applyAlignment="1">
      <alignment vertical="center"/>
    </xf>
    <xf numFmtId="166" fontId="10" fillId="5" borderId="19" xfId="1" applyNumberFormat="1" applyFont="1" applyFill="1" applyBorder="1" applyAlignment="1">
      <alignment vertical="center"/>
    </xf>
    <xf numFmtId="166" fontId="9" fillId="4" borderId="17" xfId="1" applyNumberFormat="1" applyFont="1" applyFill="1" applyBorder="1" applyAlignment="1">
      <alignment vertical="center"/>
    </xf>
    <xf numFmtId="166" fontId="9" fillId="4" borderId="18" xfId="1" applyNumberFormat="1" applyFont="1" applyFill="1" applyBorder="1" applyAlignment="1">
      <alignment vertical="center"/>
    </xf>
    <xf numFmtId="166" fontId="9" fillId="4" borderId="19" xfId="1" applyNumberFormat="1" applyFont="1" applyFill="1" applyBorder="1" applyAlignment="1">
      <alignment vertical="center"/>
    </xf>
    <xf numFmtId="166" fontId="9" fillId="0" borderId="19" xfId="1" applyNumberFormat="1" applyFont="1" applyBorder="1" applyAlignment="1">
      <alignment vertical="center"/>
    </xf>
    <xf numFmtId="0" fontId="5" fillId="0" borderId="0" xfId="1"/>
    <xf numFmtId="166" fontId="9" fillId="0" borderId="21" xfId="1" applyNumberFormat="1" applyFont="1" applyBorder="1" applyAlignment="1">
      <alignment vertical="center"/>
    </xf>
    <xf numFmtId="166" fontId="9" fillId="0" borderId="23" xfId="1" applyNumberFormat="1" applyFont="1" applyBorder="1" applyAlignment="1">
      <alignment vertical="center"/>
    </xf>
    <xf numFmtId="0" fontId="9" fillId="0" borderId="17" xfId="1" applyFont="1" applyBorder="1" applyAlignment="1">
      <alignment vertical="center"/>
    </xf>
    <xf numFmtId="0" fontId="9" fillId="0" borderId="18" xfId="1" applyFont="1" applyBorder="1" applyAlignment="1">
      <alignment vertical="center"/>
    </xf>
    <xf numFmtId="0" fontId="9" fillId="0" borderId="19" xfId="1" applyFont="1" applyBorder="1" applyAlignment="1">
      <alignment vertical="center"/>
    </xf>
    <xf numFmtId="0" fontId="7" fillId="0" borderId="7" xfId="1" applyFont="1" applyBorder="1" applyAlignment="1">
      <alignment horizontal="center"/>
    </xf>
    <xf numFmtId="166" fontId="10" fillId="5" borderId="20" xfId="1" applyNumberFormat="1" applyFont="1" applyFill="1" applyBorder="1" applyAlignment="1">
      <alignment vertical="center"/>
    </xf>
    <xf numFmtId="166" fontId="9" fillId="0" borderId="20" xfId="1" applyNumberFormat="1" applyFont="1" applyBorder="1" applyAlignment="1">
      <alignment vertical="center"/>
    </xf>
    <xf numFmtId="0" fontId="9" fillId="0" borderId="24" xfId="1" applyFont="1" applyBorder="1" applyAlignment="1">
      <alignment horizontal="right" vertical="center"/>
    </xf>
    <xf numFmtId="164" fontId="9" fillId="0" borderId="0" xfId="1" applyNumberFormat="1" applyFont="1"/>
    <xf numFmtId="0" fontId="28" fillId="0" borderId="0" xfId="0" applyFont="1"/>
    <xf numFmtId="0" fontId="30" fillId="0" borderId="0" xfId="3" applyFont="1" applyAlignment="1">
      <alignment horizontal="left" vertical="top" wrapText="1"/>
    </xf>
    <xf numFmtId="0" fontId="30" fillId="0" borderId="0" xfId="3" applyFont="1" applyFill="1" applyAlignment="1">
      <alignment horizontal="left" vertical="top" wrapText="1"/>
    </xf>
    <xf numFmtId="0" fontId="29" fillId="7" borderId="0" xfId="0" applyFont="1" applyFill="1" applyAlignment="1">
      <alignment horizontal="left" vertical="top"/>
    </xf>
    <xf numFmtId="0" fontId="23" fillId="7" borderId="0" xfId="0" applyFont="1" applyFill="1" applyAlignment="1">
      <alignment horizontal="left" vertical="top"/>
    </xf>
    <xf numFmtId="0" fontId="31" fillId="8" borderId="0" xfId="0" applyFont="1" applyFill="1" applyAlignment="1">
      <alignment vertical="center"/>
    </xf>
    <xf numFmtId="0" fontId="9" fillId="0" borderId="0" xfId="0" applyFont="1" applyAlignment="1">
      <alignment horizontal="left" wrapText="1"/>
    </xf>
    <xf numFmtId="0" fontId="9" fillId="0" borderId="0" xfId="0" applyFont="1" applyAlignment="1">
      <alignment horizontal="left"/>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7"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8" xfId="0" applyFont="1" applyBorder="1" applyAlignment="1">
      <alignment horizontal="center" vertical="center" wrapText="1"/>
    </xf>
    <xf numFmtId="0" fontId="7" fillId="0" borderId="9" xfId="0" applyFont="1" applyBorder="1" applyAlignment="1">
      <alignment horizontal="center" vertical="center" wrapText="1"/>
    </xf>
    <xf numFmtId="0" fontId="7" fillId="0" borderId="4"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0" xfId="0" applyFont="1" applyAlignment="1">
      <alignment horizontal="center" vertical="center" wrapText="1"/>
    </xf>
    <xf numFmtId="0" fontId="7" fillId="0" borderId="25" xfId="0" applyFont="1" applyBorder="1" applyAlignment="1">
      <alignment horizontal="center" vertical="center" wrapText="1"/>
    </xf>
    <xf numFmtId="0" fontId="8" fillId="5" borderId="16" xfId="0" applyFont="1" applyFill="1" applyBorder="1" applyAlignment="1">
      <alignment horizontal="center" vertical="center" wrapText="1"/>
    </xf>
    <xf numFmtId="0" fontId="8" fillId="5" borderId="0" xfId="0" applyFont="1" applyFill="1" applyAlignment="1">
      <alignment horizontal="center" vertical="center" wrapText="1"/>
    </xf>
    <xf numFmtId="0" fontId="8" fillId="5" borderId="25" xfId="0" applyFont="1" applyFill="1" applyBorder="1" applyAlignment="1">
      <alignment horizontal="center" vertical="center" wrapText="1"/>
    </xf>
    <xf numFmtId="0" fontId="10" fillId="4" borderId="0" xfId="0" applyFont="1" applyFill="1" applyAlignment="1">
      <alignment vertical="center" wrapText="1"/>
    </xf>
    <xf numFmtId="0" fontId="10" fillId="4" borderId="25" xfId="0" applyFont="1" applyFill="1" applyBorder="1" applyAlignment="1">
      <alignment vertical="center" wrapText="1"/>
    </xf>
    <xf numFmtId="0" fontId="12" fillId="0" borderId="0" xfId="0" applyFont="1" applyAlignment="1">
      <alignment horizontal="left" vertical="center" wrapText="1"/>
    </xf>
    <xf numFmtId="0" fontId="12" fillId="0" borderId="25" xfId="0" applyFont="1" applyBorder="1" applyAlignment="1">
      <alignment horizontal="left" vertical="center" wrapText="1"/>
    </xf>
    <xf numFmtId="0" fontId="8" fillId="0" borderId="0" xfId="0" applyFont="1" applyAlignment="1">
      <alignment horizontal="left" vertical="center" wrapText="1"/>
    </xf>
    <xf numFmtId="0" fontId="8" fillId="0" borderId="25" xfId="0" applyFont="1" applyBorder="1" applyAlignment="1">
      <alignment horizontal="left" vertical="center" wrapText="1"/>
    </xf>
    <xf numFmtId="0" fontId="8" fillId="0" borderId="8" xfId="0" applyFont="1" applyBorder="1" applyAlignment="1">
      <alignment horizontal="left" vertical="center" wrapText="1"/>
    </xf>
    <xf numFmtId="0" fontId="8" fillId="0" borderId="9" xfId="0" applyFont="1" applyBorder="1" applyAlignment="1">
      <alignment horizontal="left" vertical="center" wrapText="1"/>
    </xf>
    <xf numFmtId="0" fontId="10" fillId="0" borderId="0" xfId="0" applyFont="1" applyAlignment="1">
      <alignment horizontal="left" vertical="center" wrapText="1"/>
    </xf>
    <xf numFmtId="0" fontId="10" fillId="0" borderId="25" xfId="0" applyFont="1" applyBorder="1" applyAlignment="1">
      <alignment horizontal="left" vertical="center" wrapText="1"/>
    </xf>
    <xf numFmtId="0" fontId="8" fillId="0" borderId="0" xfId="0" applyFont="1" applyAlignment="1">
      <alignment vertical="center" wrapText="1"/>
    </xf>
    <xf numFmtId="0" fontId="8" fillId="0" borderId="25" xfId="0" applyFont="1" applyBorder="1" applyAlignment="1">
      <alignment vertical="center" wrapText="1"/>
    </xf>
    <xf numFmtId="0" fontId="10" fillId="4" borderId="0" xfId="0" applyFont="1" applyFill="1" applyAlignment="1">
      <alignment horizontal="left" vertical="center" wrapText="1"/>
    </xf>
    <xf numFmtId="0" fontId="10" fillId="4" borderId="25" xfId="0" applyFont="1" applyFill="1" applyBorder="1" applyAlignment="1">
      <alignment horizontal="left" vertical="center" wrapText="1"/>
    </xf>
    <xf numFmtId="0" fontId="10" fillId="3" borderId="0" xfId="0" applyFont="1" applyFill="1" applyAlignment="1">
      <alignment horizontal="left" vertical="center" wrapText="1"/>
    </xf>
    <xf numFmtId="0" fontId="10" fillId="3" borderId="25" xfId="0" applyFont="1" applyFill="1" applyBorder="1" applyAlignment="1">
      <alignment horizontal="left" vertical="center" wrapText="1"/>
    </xf>
    <xf numFmtId="0" fontId="12" fillId="3" borderId="0" xfId="0" applyFont="1" applyFill="1" applyAlignment="1">
      <alignment horizontal="left" vertical="center" wrapText="1"/>
    </xf>
    <xf numFmtId="0" fontId="12" fillId="3" borderId="25" xfId="0" applyFont="1" applyFill="1" applyBorder="1" applyAlignment="1">
      <alignment horizontal="left" vertical="center" wrapText="1"/>
    </xf>
    <xf numFmtId="2" fontId="7" fillId="0" borderId="4" xfId="0" applyNumberFormat="1" applyFont="1" applyBorder="1" applyAlignment="1">
      <alignment horizontal="center" vertical="center" wrapText="1"/>
    </xf>
    <xf numFmtId="2" fontId="7" fillId="0" borderId="2" xfId="0" applyNumberFormat="1" applyFont="1" applyBorder="1" applyAlignment="1">
      <alignment horizontal="center" vertical="center" wrapText="1"/>
    </xf>
    <xf numFmtId="2" fontId="7" fillId="0" borderId="3" xfId="0" applyNumberFormat="1" applyFont="1" applyBorder="1" applyAlignment="1">
      <alignment horizontal="center" vertical="center" wrapText="1"/>
    </xf>
    <xf numFmtId="0" fontId="9" fillId="0" borderId="6" xfId="0" applyFont="1" applyBorder="1" applyAlignment="1">
      <alignment horizontal="left" wrapText="1"/>
    </xf>
    <xf numFmtId="0" fontId="9" fillId="0" borderId="6" xfId="0" applyFont="1" applyBorder="1" applyAlignment="1">
      <alignment horizontal="left"/>
    </xf>
    <xf numFmtId="0" fontId="8" fillId="0" borderId="0" xfId="1" applyFont="1" applyAlignment="1">
      <alignment horizontal="left" vertical="center" wrapText="1"/>
    </xf>
    <xf numFmtId="0" fontId="8" fillId="0" borderId="25" xfId="1" applyFont="1" applyBorder="1" applyAlignment="1">
      <alignment horizontal="left" vertical="center" wrapText="1"/>
    </xf>
    <xf numFmtId="0" fontId="12" fillId="0" borderId="0" xfId="1" applyFont="1" applyAlignment="1">
      <alignment horizontal="left" vertical="center" wrapText="1"/>
    </xf>
    <xf numFmtId="0" fontId="12" fillId="0" borderId="25" xfId="1" applyFont="1" applyBorder="1" applyAlignment="1">
      <alignment horizontal="left" vertical="center" wrapText="1"/>
    </xf>
    <xf numFmtId="0" fontId="12" fillId="3" borderId="0" xfId="1" applyFont="1" applyFill="1" applyAlignment="1">
      <alignment horizontal="left" vertical="center" wrapText="1"/>
    </xf>
    <xf numFmtId="0" fontId="12" fillId="3" borderId="25" xfId="1" applyFont="1" applyFill="1" applyBorder="1" applyAlignment="1">
      <alignment horizontal="left" vertical="center" wrapText="1"/>
    </xf>
    <xf numFmtId="0" fontId="10" fillId="3" borderId="0" xfId="1" applyFont="1" applyFill="1" applyAlignment="1">
      <alignment horizontal="left" vertical="center" wrapText="1"/>
    </xf>
    <xf numFmtId="0" fontId="10" fillId="3" borderId="25" xfId="1" applyFont="1" applyFill="1" applyBorder="1" applyAlignment="1">
      <alignment horizontal="left" vertical="center" wrapText="1"/>
    </xf>
    <xf numFmtId="0" fontId="8" fillId="0" borderId="8" xfId="1" applyFont="1" applyBorder="1" applyAlignment="1">
      <alignment horizontal="left" vertical="center" wrapText="1"/>
    </xf>
    <xf numFmtId="0" fontId="8" fillId="0" borderId="9" xfId="1" applyFont="1" applyBorder="1" applyAlignment="1">
      <alignment horizontal="left" vertical="center" wrapText="1"/>
    </xf>
    <xf numFmtId="0" fontId="9" fillId="0" borderId="6" xfId="1" applyFont="1" applyBorder="1" applyAlignment="1">
      <alignment horizontal="left" wrapText="1"/>
    </xf>
    <xf numFmtId="0" fontId="10" fillId="4" borderId="0" xfId="1" applyFont="1" applyFill="1" applyAlignment="1">
      <alignment horizontal="left" vertical="center" wrapText="1"/>
    </xf>
    <xf numFmtId="0" fontId="10" fillId="4" borderId="25" xfId="1" applyFont="1" applyFill="1" applyBorder="1" applyAlignment="1">
      <alignment horizontal="left" vertical="center" wrapText="1"/>
    </xf>
    <xf numFmtId="0" fontId="10" fillId="0" borderId="0" xfId="1" applyFont="1" applyAlignment="1">
      <alignment horizontal="left" vertical="center" wrapText="1"/>
    </xf>
    <xf numFmtId="0" fontId="10" fillId="0" borderId="25" xfId="1" applyFont="1" applyBorder="1" applyAlignment="1">
      <alignment horizontal="left" vertical="center" wrapText="1"/>
    </xf>
    <xf numFmtId="0" fontId="8" fillId="0" borderId="0" xfId="1" applyFont="1" applyAlignment="1">
      <alignment vertical="center" wrapText="1"/>
    </xf>
    <xf numFmtId="0" fontId="8" fillId="0" borderId="25" xfId="1" applyFont="1" applyBorder="1" applyAlignment="1">
      <alignment vertical="center" wrapText="1"/>
    </xf>
    <xf numFmtId="0" fontId="7" fillId="0" borderId="5" xfId="1" applyFont="1" applyBorder="1" applyAlignment="1">
      <alignment horizontal="center" vertical="center" wrapText="1"/>
    </xf>
    <xf numFmtId="0" fontId="7" fillId="0" borderId="6" xfId="1" applyFont="1" applyBorder="1" applyAlignment="1">
      <alignment horizontal="center" vertical="center" wrapText="1"/>
    </xf>
    <xf numFmtId="0" fontId="7" fillId="0" borderId="7" xfId="1" applyFont="1" applyBorder="1" applyAlignment="1">
      <alignment horizontal="center" vertical="center" wrapText="1"/>
    </xf>
    <xf numFmtId="0" fontId="7" fillId="0" borderId="16" xfId="1" applyFont="1" applyBorder="1" applyAlignment="1">
      <alignment horizontal="center" vertical="center" wrapText="1"/>
    </xf>
    <xf numFmtId="0" fontId="7" fillId="0" borderId="0" xfId="1" applyFont="1" applyAlignment="1">
      <alignment horizontal="center" vertical="center" wrapText="1"/>
    </xf>
    <xf numFmtId="0" fontId="7" fillId="0" borderId="25" xfId="1" applyFont="1" applyBorder="1" applyAlignment="1">
      <alignment horizontal="center" vertical="center" wrapText="1"/>
    </xf>
    <xf numFmtId="0" fontId="7" fillId="0" borderId="10" xfId="1" applyFont="1" applyBorder="1" applyAlignment="1">
      <alignment horizontal="center" vertical="center" wrapText="1"/>
    </xf>
    <xf numFmtId="0" fontId="7" fillId="0" borderId="8" xfId="1" applyFont="1" applyBorder="1" applyAlignment="1">
      <alignment horizontal="center" vertical="center" wrapText="1"/>
    </xf>
    <xf numFmtId="0" fontId="7" fillId="0" borderId="9" xfId="1" applyFont="1" applyBorder="1" applyAlignment="1">
      <alignment horizontal="center" vertical="center" wrapText="1"/>
    </xf>
    <xf numFmtId="0" fontId="7" fillId="0" borderId="4" xfId="1" applyFont="1" applyBorder="1" applyAlignment="1">
      <alignment horizontal="center" vertical="center"/>
    </xf>
    <xf numFmtId="0" fontId="7" fillId="0" borderId="2" xfId="1" applyFont="1" applyBorder="1" applyAlignment="1">
      <alignment horizontal="center" vertical="center"/>
    </xf>
    <xf numFmtId="0" fontId="7" fillId="0" borderId="3" xfId="1" applyFont="1" applyBorder="1" applyAlignment="1">
      <alignment horizontal="center" vertical="center"/>
    </xf>
    <xf numFmtId="0" fontId="7" fillId="0" borderId="4" xfId="1" applyFont="1" applyBorder="1" applyAlignment="1">
      <alignment horizontal="center" vertical="center" wrapText="1"/>
    </xf>
    <xf numFmtId="0" fontId="7" fillId="0" borderId="2" xfId="1" applyFont="1" applyBorder="1" applyAlignment="1">
      <alignment horizontal="center" vertical="center" wrapText="1"/>
    </xf>
    <xf numFmtId="0" fontId="7" fillId="0" borderId="3" xfId="1" applyFont="1" applyBorder="1" applyAlignment="1">
      <alignment horizontal="center" vertical="center" wrapText="1"/>
    </xf>
    <xf numFmtId="0" fontId="8" fillId="5" borderId="16" xfId="1" applyFont="1" applyFill="1" applyBorder="1" applyAlignment="1">
      <alignment horizontal="center" vertical="center" wrapText="1"/>
    </xf>
    <xf numFmtId="0" fontId="8" fillId="5" borderId="0" xfId="1" applyFont="1" applyFill="1" applyAlignment="1">
      <alignment horizontal="center" vertical="center" wrapText="1"/>
    </xf>
    <xf numFmtId="0" fontId="8" fillId="5" borderId="25" xfId="1" applyFont="1" applyFill="1" applyBorder="1" applyAlignment="1">
      <alignment horizontal="center" vertical="center" wrapText="1"/>
    </xf>
    <xf numFmtId="0" fontId="10" fillId="4" borderId="0" xfId="1" applyFont="1" applyFill="1" applyAlignment="1">
      <alignment vertical="center" wrapText="1"/>
    </xf>
    <xf numFmtId="0" fontId="10" fillId="4" borderId="25" xfId="1" applyFont="1" applyFill="1" applyBorder="1" applyAlignment="1">
      <alignment vertical="center" wrapText="1"/>
    </xf>
    <xf numFmtId="0" fontId="7" fillId="0" borderId="4"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1" xfId="1" applyFont="1" applyBorder="1" applyAlignment="1">
      <alignment horizontal="center" vertical="center" wrapText="1"/>
    </xf>
    <xf numFmtId="0" fontId="7" fillId="0" borderId="11" xfId="1" applyFont="1" applyBorder="1" applyAlignment="1">
      <alignment horizontal="center" vertical="center" wrapText="1"/>
    </xf>
    <xf numFmtId="0" fontId="8" fillId="5" borderId="25" xfId="1" applyFont="1" applyFill="1" applyBorder="1" applyAlignment="1">
      <alignment horizontal="center" vertical="center"/>
    </xf>
    <xf numFmtId="0" fontId="8" fillId="0" borderId="8" xfId="1" applyFont="1" applyBorder="1" applyAlignment="1">
      <alignment horizontal="left" vertical="top" wrapText="1"/>
    </xf>
    <xf numFmtId="0" fontId="8" fillId="0" borderId="9" xfId="1" applyFont="1" applyBorder="1" applyAlignment="1">
      <alignment horizontal="left" vertical="top" wrapText="1"/>
    </xf>
    <xf numFmtId="0" fontId="9" fillId="0" borderId="0" xfId="0" applyFont="1" applyAlignment="1">
      <alignment horizontal="left" vertical="center" wrapText="1"/>
    </xf>
    <xf numFmtId="0" fontId="9" fillId="0" borderId="6" xfId="0" applyFont="1" applyBorder="1" applyAlignment="1">
      <alignment horizontal="left" vertical="center" wrapText="1"/>
    </xf>
    <xf numFmtId="0" fontId="9" fillId="0" borderId="6" xfId="1" applyFont="1" applyBorder="1" applyAlignment="1">
      <alignment horizontal="left" vertical="center" wrapText="1"/>
    </xf>
    <xf numFmtId="0" fontId="9" fillId="0" borderId="0" xfId="1" applyFont="1" applyAlignment="1">
      <alignment horizontal="left" vertical="center" wrapText="1"/>
    </xf>
    <xf numFmtId="1" fontId="8" fillId="5" borderId="16" xfId="0" applyNumberFormat="1" applyFont="1" applyFill="1" applyBorder="1" applyAlignment="1">
      <alignment horizontal="center" vertical="center"/>
    </xf>
    <xf numFmtId="1" fontId="8" fillId="5" borderId="0" xfId="0" applyNumberFormat="1" applyFont="1" applyFill="1" applyAlignment="1">
      <alignment horizontal="center" vertical="center"/>
    </xf>
    <xf numFmtId="1" fontId="8" fillId="5" borderId="25" xfId="0" applyNumberFormat="1" applyFont="1" applyFill="1" applyBorder="1" applyAlignment="1">
      <alignment horizontal="center" vertical="center"/>
    </xf>
    <xf numFmtId="0" fontId="7" fillId="0" borderId="12" xfId="0" applyFont="1" applyBorder="1" applyAlignment="1">
      <alignment horizontal="center" vertical="center" wrapText="1"/>
    </xf>
    <xf numFmtId="0" fontId="8" fillId="5" borderId="25" xfId="0" applyFont="1" applyFill="1" applyBorder="1" applyAlignment="1">
      <alignment horizontal="center" vertical="center"/>
    </xf>
    <xf numFmtId="0" fontId="9" fillId="0" borderId="6" xfId="0" applyFont="1" applyBorder="1" applyAlignment="1">
      <alignment vertical="top" wrapText="1"/>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9" fillId="0" borderId="6" xfId="0" applyFont="1" applyBorder="1" applyAlignment="1">
      <alignment vertical="center" wrapText="1"/>
    </xf>
    <xf numFmtId="0" fontId="9" fillId="0" borderId="0" xfId="1" applyFont="1" applyAlignment="1">
      <alignment horizontal="left"/>
    </xf>
    <xf numFmtId="2" fontId="7" fillId="0" borderId="4" xfId="1" applyNumberFormat="1" applyFont="1" applyBorder="1" applyAlignment="1">
      <alignment horizontal="center" vertical="center" wrapText="1"/>
    </xf>
    <xf numFmtId="2" fontId="7" fillId="0" borderId="2" xfId="1" applyNumberFormat="1" applyFont="1" applyBorder="1" applyAlignment="1">
      <alignment horizontal="center" vertical="center" wrapText="1"/>
    </xf>
    <xf numFmtId="2" fontId="7" fillId="0" borderId="3" xfId="1" applyNumberFormat="1" applyFont="1" applyBorder="1" applyAlignment="1">
      <alignment horizontal="center" vertical="center" wrapText="1"/>
    </xf>
    <xf numFmtId="0" fontId="9" fillId="0" borderId="6" xfId="1" applyFont="1" applyBorder="1" applyAlignment="1">
      <alignment vertical="top" wrapText="1"/>
    </xf>
    <xf numFmtId="0" fontId="9" fillId="0" borderId="6" xfId="1" applyFont="1" applyBorder="1" applyAlignment="1">
      <alignment horizontal="left" vertical="top" wrapText="1"/>
    </xf>
    <xf numFmtId="0" fontId="9" fillId="0" borderId="0" xfId="1" applyFont="1" applyAlignment="1">
      <alignment horizontal="left" vertical="top" wrapText="1"/>
    </xf>
    <xf numFmtId="1" fontId="8" fillId="5" borderId="16" xfId="1" applyNumberFormat="1" applyFont="1" applyFill="1" applyBorder="1" applyAlignment="1">
      <alignment horizontal="center" vertical="center"/>
    </xf>
    <xf numFmtId="1" fontId="8" fillId="5" borderId="0" xfId="1" applyNumberFormat="1" applyFont="1" applyFill="1" applyAlignment="1">
      <alignment horizontal="center" vertical="center"/>
    </xf>
    <xf numFmtId="1" fontId="8" fillId="5" borderId="25" xfId="1" applyNumberFormat="1" applyFont="1" applyFill="1" applyBorder="1" applyAlignment="1">
      <alignment horizontal="center" vertical="center"/>
    </xf>
    <xf numFmtId="0" fontId="7" fillId="0" borderId="12" xfId="1" applyFont="1" applyBorder="1" applyAlignment="1">
      <alignment horizontal="center" vertical="center" wrapText="1"/>
    </xf>
    <xf numFmtId="0" fontId="9" fillId="0" borderId="0" xfId="1" applyFont="1" applyAlignment="1">
      <alignment horizontal="left" wrapText="1"/>
    </xf>
    <xf numFmtId="0" fontId="3" fillId="0" borderId="5" xfId="1" applyFont="1" applyBorder="1" applyAlignment="1">
      <alignment horizontal="center" vertical="center" wrapText="1"/>
    </xf>
    <xf numFmtId="0" fontId="3" fillId="0" borderId="6" xfId="1" applyFont="1" applyBorder="1" applyAlignment="1">
      <alignment horizontal="center" vertical="center" wrapText="1"/>
    </xf>
    <xf numFmtId="0" fontId="3" fillId="0" borderId="7" xfId="1" applyFont="1" applyBorder="1" applyAlignment="1">
      <alignment horizontal="center" vertical="center" wrapText="1"/>
    </xf>
    <xf numFmtId="0" fontId="3" fillId="0" borderId="16" xfId="1" applyFont="1" applyBorder="1" applyAlignment="1">
      <alignment horizontal="center" vertical="center" wrapText="1"/>
    </xf>
    <xf numFmtId="0" fontId="3" fillId="0" borderId="0" xfId="1" applyFont="1" applyAlignment="1">
      <alignment horizontal="center" vertical="center" wrapText="1"/>
    </xf>
    <xf numFmtId="0" fontId="3" fillId="0" borderId="25" xfId="1" applyFont="1" applyBorder="1" applyAlignment="1">
      <alignment horizontal="center" vertical="center" wrapText="1"/>
    </xf>
    <xf numFmtId="0" fontId="3" fillId="0" borderId="10" xfId="1" applyFont="1" applyBorder="1" applyAlignment="1">
      <alignment horizontal="center" vertical="center" wrapText="1"/>
    </xf>
    <xf numFmtId="0" fontId="3" fillId="0" borderId="8" xfId="1" applyFont="1" applyBorder="1" applyAlignment="1">
      <alignment horizontal="center" vertical="center" wrapText="1"/>
    </xf>
    <xf numFmtId="0" fontId="3" fillId="0" borderId="9" xfId="1" applyFont="1" applyBorder="1" applyAlignment="1">
      <alignment horizontal="center" vertical="center" wrapText="1"/>
    </xf>
    <xf numFmtId="0" fontId="3" fillId="0" borderId="12" xfId="1" applyFont="1" applyBorder="1" applyAlignment="1">
      <alignment horizontal="center" vertical="center" wrapText="1"/>
    </xf>
    <xf numFmtId="0" fontId="7" fillId="0" borderId="6" xfId="1" applyFont="1" applyBorder="1" applyAlignment="1">
      <alignment horizontal="center" vertical="center"/>
    </xf>
    <xf numFmtId="0" fontId="7" fillId="0" borderId="7" xfId="1" applyFont="1" applyBorder="1" applyAlignment="1">
      <alignment horizontal="center" vertical="center"/>
    </xf>
    <xf numFmtId="0" fontId="10" fillId="0" borderId="0" xfId="1" applyFont="1" applyAlignment="1">
      <alignment horizontal="center" vertical="center" wrapText="1"/>
    </xf>
  </cellXfs>
  <cellStyles count="5">
    <cellStyle name="Hiperligação" xfId="3" builtinId="8"/>
    <cellStyle name="Normal" xfId="0" builtinId="0"/>
    <cellStyle name="Normal 2" xfId="1" xr:uid="{00000000-0005-0000-0000-000002000000}"/>
    <cellStyle name="Percentagem" xfId="2" builtinId="5"/>
    <cellStyle name="Percentagem 2" xfId="4" xr:uid="{CB26C4D0-C8AA-4C14-B1E0-A9A3AC479B75}"/>
  </cellStyles>
  <dxfs count="0"/>
  <tableStyles count="0" defaultTableStyle="TableStyleMedium2" defaultPivotStyle="PivotStyleLight16"/>
  <colors>
    <mruColors>
      <color rgb="FF00599D"/>
      <color rgb="FFFFF49F"/>
      <color rgb="FFFFE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theme" Target="theme/theme1.xml"/><Relationship Id="rId5" Type="http://schemas.openxmlformats.org/officeDocument/2006/relationships/worksheet" Target="worksheets/sheet5.xml"/><Relationship Id="rId61" Type="http://schemas.openxmlformats.org/officeDocument/2006/relationships/calcChain" Target="calcChain.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styles" Target="styles.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ndice!&#193;rea_de_Impress&#227;o"/></Relationships>
</file>

<file path=xl/drawings/_rels/drawing10.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ndice!&#193;rea_de_Impress&#227;o"/></Relationships>
</file>

<file path=xl/drawings/_rels/drawing1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ndice!&#193;rea_de_Impress&#227;o"/></Relationships>
</file>

<file path=xl/drawings/_rels/drawing1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ndice!&#193;rea_de_Impress&#227;o"/></Relationships>
</file>

<file path=xl/drawings/_rels/drawing1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ndice!&#193;rea_de_Impress&#227;o"/></Relationships>
</file>

<file path=xl/drawings/_rels/drawing1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ndice!&#193;rea_de_Impress&#227;o"/></Relationships>
</file>

<file path=xl/drawings/_rels/drawing1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ndice!&#193;rea_de_Impress&#227;o"/></Relationships>
</file>

<file path=xl/drawings/_rels/drawing1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ndice!&#193;rea_de_Impress&#227;o"/></Relationships>
</file>

<file path=xl/drawings/_rels/drawing1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ndice!&#193;rea_de_Impress&#227;o"/></Relationships>
</file>

<file path=xl/drawings/_rels/drawing1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ndice!&#193;rea_de_Impress&#227;o"/></Relationships>
</file>

<file path=xl/drawings/_rels/drawing1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ndice!&#193;rea_de_Impress&#227;o"/></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ndice!&#193;rea_de_Impress&#227;o"/></Relationships>
</file>

<file path=xl/drawings/_rels/drawing20.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ndice!&#193;rea_de_Impress&#227;o"/></Relationships>
</file>

<file path=xl/drawings/_rels/drawing2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ndice!&#193;rea_de_Impress&#227;o"/></Relationships>
</file>

<file path=xl/drawings/_rels/drawing2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ndice!&#193;rea_de_Impress&#227;o"/></Relationships>
</file>

<file path=xl/drawings/_rels/drawing2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ndice!&#193;rea_de_Impress&#227;o"/></Relationships>
</file>

<file path=xl/drawings/_rels/drawing2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ndice!&#193;rea_de_Impress&#227;o"/></Relationships>
</file>

<file path=xl/drawings/_rels/drawing2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ndice!&#193;rea_de_Impress&#227;o"/></Relationships>
</file>

<file path=xl/drawings/_rels/drawing2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ndice!&#193;rea_de_Impress&#227;o"/></Relationships>
</file>

<file path=xl/drawings/_rels/drawing2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ndice!&#193;rea_de_Impress&#227;o"/></Relationships>
</file>

<file path=xl/drawings/_rels/drawing2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ndice!&#193;rea_de_Impress&#227;o"/></Relationships>
</file>

<file path=xl/drawings/_rels/drawing2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ndice!&#193;rea_de_Impress&#227;o"/></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ndice!&#193;rea_de_Impress&#227;o"/></Relationships>
</file>

<file path=xl/drawings/_rels/drawing30.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ndice!&#193;rea_de_Impress&#227;o"/></Relationships>
</file>

<file path=xl/drawings/_rels/drawing3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ndice!&#193;rea_de_Impress&#227;o"/></Relationships>
</file>

<file path=xl/drawings/_rels/drawing3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ndice!&#193;rea_de_Impress&#227;o"/></Relationships>
</file>

<file path=xl/drawings/_rels/drawing3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ndice!&#193;rea_de_Impress&#227;o"/></Relationships>
</file>

<file path=xl/drawings/_rels/drawing3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ndice!&#193;rea_de_Impress&#227;o"/></Relationships>
</file>

<file path=xl/drawings/_rels/drawing3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ndice!&#193;rea_de_Impress&#227;o"/></Relationships>
</file>

<file path=xl/drawings/_rels/drawing3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ndice!&#193;rea_de_Impress&#227;o"/></Relationships>
</file>

<file path=xl/drawings/_rels/drawing3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ndice!&#193;rea_de_Impress&#227;o"/></Relationships>
</file>

<file path=xl/drawings/_rels/drawing3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ndice!&#193;rea_de_Impress&#227;o"/></Relationships>
</file>

<file path=xl/drawings/_rels/drawing3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ndice!&#193;rea_de_Impress&#227;o"/></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ndice!&#193;rea_de_Impress&#227;o"/></Relationships>
</file>

<file path=xl/drawings/_rels/drawing40.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ndice!&#193;rea_de_Impress&#227;o"/></Relationships>
</file>

<file path=xl/drawings/_rels/drawing4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ndice!&#193;rea_de_Impress&#227;o"/></Relationships>
</file>

<file path=xl/drawings/_rels/drawing4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ndice!&#193;rea_de_Impress&#227;o"/></Relationships>
</file>

<file path=xl/drawings/_rels/drawing4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ndice!&#193;rea_de_Impress&#227;o"/></Relationships>
</file>

<file path=xl/drawings/_rels/drawing4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ndice!&#193;rea_de_Impress&#227;o"/></Relationships>
</file>

<file path=xl/drawings/_rels/drawing4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ndice!&#193;rea_de_Impress&#227;o"/></Relationships>
</file>

<file path=xl/drawings/_rels/drawing4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ndice!&#193;rea_de_Impress&#227;o"/></Relationships>
</file>

<file path=xl/drawings/_rels/drawing4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ndice!&#193;rea_de_Impress&#227;o"/></Relationships>
</file>

<file path=xl/drawings/_rels/drawing4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ndice!&#193;rea_de_Impress&#227;o"/></Relationships>
</file>

<file path=xl/drawings/_rels/drawing4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ndice!&#193;rea_de_Impress&#227;o"/></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ndice!&#193;rea_de_Impress&#227;o"/></Relationships>
</file>

<file path=xl/drawings/_rels/drawing50.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ndice!&#193;rea_de_Impress&#227;o"/></Relationships>
</file>

<file path=xl/drawings/_rels/drawing5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ndice!&#193;rea_de_Impress&#227;o"/></Relationships>
</file>

<file path=xl/drawings/_rels/drawing5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ndice!&#193;rea_de_Impress&#227;o"/></Relationships>
</file>

<file path=xl/drawings/_rels/drawing5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ndice!&#193;rea_de_Impress&#227;o"/></Relationships>
</file>

<file path=xl/drawings/_rels/drawing5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ndice!&#193;rea_de_Impress&#227;o"/></Relationships>
</file>

<file path=xl/drawings/_rels/drawing5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ndice!&#193;rea_de_Impress&#227;o"/></Relationships>
</file>

<file path=xl/drawings/_rels/drawing5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ndice!&#193;rea_de_Impress&#227;o"/></Relationships>
</file>

<file path=xl/drawings/_rels/drawing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ndice!&#193;rea_de_Impress&#227;o"/></Relationships>
</file>

<file path=xl/drawings/_rels/drawing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ndice!&#193;rea_de_Impress&#227;o"/></Relationships>
</file>

<file path=xl/drawings/_rels/drawing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ndice!&#193;rea_de_Impress&#227;o"/></Relationships>
</file>

<file path=xl/drawings/_rels/drawing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ndice!&#193;rea_de_Impress&#227;o"/></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6.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8.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9.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0.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oneCellAnchor>
    <xdr:from>
      <xdr:col>26</xdr:col>
      <xdr:colOff>0</xdr:colOff>
      <xdr:row>1</xdr:row>
      <xdr:rowOff>0</xdr:rowOff>
    </xdr:from>
    <xdr:ext cx="790476" cy="276190"/>
    <xdr:pic>
      <xdr:nvPicPr>
        <xdr:cNvPr id="2" name="Picture 5">
          <a:hlinkClick xmlns:r="http://schemas.openxmlformats.org/officeDocument/2006/relationships" r:id="rId1"/>
          <a:extLst>
            <a:ext uri="{FF2B5EF4-FFF2-40B4-BE49-F238E27FC236}">
              <a16:creationId xmlns:a16="http://schemas.microsoft.com/office/drawing/2014/main" id="{E6C0EA85-D60E-47F3-B678-947780F9A6D8}"/>
            </a:ext>
          </a:extLst>
        </xdr:cNvPr>
        <xdr:cNvPicPr>
          <a:picLocks noChangeAspect="1" noChangeArrowheads="1"/>
        </xdr:cNvPicPr>
      </xdr:nvPicPr>
      <xdr:blipFill>
        <a:blip xmlns:r="http://schemas.openxmlformats.org/officeDocument/2006/relationships" r:embed="rId2" cstate="print"/>
        <a:stretch>
          <a:fillRect/>
        </a:stretch>
      </xdr:blipFill>
      <xdr:spPr bwMode="auto">
        <a:xfrm>
          <a:off x="14535150" y="152400"/>
          <a:ext cx="790476" cy="276190"/>
        </a:xfrm>
        <a:prstGeom prst="rect">
          <a:avLst/>
        </a:prstGeom>
        <a:noFill/>
        <a:ln w="1">
          <a:noFill/>
          <a:miter lim="800000"/>
          <a:headEnd/>
          <a:tailEnd type="none" w="med" len="med"/>
        </a:ln>
        <a:effectLst/>
      </xdr:spPr>
    </xdr:pic>
    <xdr:clientData fPrintsWithSheet="0"/>
  </xdr:oneCellAnchor>
</xdr:wsDr>
</file>

<file path=xl/drawings/drawing10.xml><?xml version="1.0" encoding="utf-8"?>
<xdr:wsDr xmlns:xdr="http://schemas.openxmlformats.org/drawingml/2006/spreadsheetDrawing" xmlns:a="http://schemas.openxmlformats.org/drawingml/2006/main">
  <xdr:oneCellAnchor>
    <xdr:from>
      <xdr:col>23</xdr:col>
      <xdr:colOff>0</xdr:colOff>
      <xdr:row>1</xdr:row>
      <xdr:rowOff>0</xdr:rowOff>
    </xdr:from>
    <xdr:ext cx="790476" cy="276190"/>
    <xdr:pic>
      <xdr:nvPicPr>
        <xdr:cNvPr id="2" name="Picture 5">
          <a:hlinkClick xmlns:r="http://schemas.openxmlformats.org/officeDocument/2006/relationships" r:id="rId1"/>
          <a:extLst>
            <a:ext uri="{FF2B5EF4-FFF2-40B4-BE49-F238E27FC236}">
              <a16:creationId xmlns:a16="http://schemas.microsoft.com/office/drawing/2014/main" id="{93EE63F2-4D59-4FDD-8D38-428696D5B6F4}"/>
            </a:ext>
          </a:extLst>
        </xdr:cNvPr>
        <xdr:cNvPicPr>
          <a:picLocks noChangeAspect="1" noChangeArrowheads="1"/>
        </xdr:cNvPicPr>
      </xdr:nvPicPr>
      <xdr:blipFill>
        <a:blip xmlns:r="http://schemas.openxmlformats.org/officeDocument/2006/relationships" r:embed="rId2" cstate="print"/>
        <a:stretch>
          <a:fillRect/>
        </a:stretch>
      </xdr:blipFill>
      <xdr:spPr bwMode="auto">
        <a:xfrm>
          <a:off x="14782800" y="76200"/>
          <a:ext cx="790476" cy="276190"/>
        </a:xfrm>
        <a:prstGeom prst="rect">
          <a:avLst/>
        </a:prstGeom>
        <a:noFill/>
        <a:ln w="1">
          <a:noFill/>
          <a:miter lim="800000"/>
          <a:headEnd/>
          <a:tailEnd type="none" w="med" len="med"/>
        </a:ln>
        <a:effectLst/>
      </xdr:spPr>
    </xdr:pic>
    <xdr:clientData fPrintsWithSheet="0"/>
  </xdr:oneCellAnchor>
</xdr:wsDr>
</file>

<file path=xl/drawings/drawing11.xml><?xml version="1.0" encoding="utf-8"?>
<xdr:wsDr xmlns:xdr="http://schemas.openxmlformats.org/drawingml/2006/spreadsheetDrawing" xmlns:a="http://schemas.openxmlformats.org/drawingml/2006/main">
  <xdr:oneCellAnchor>
    <xdr:from>
      <xdr:col>23</xdr:col>
      <xdr:colOff>0</xdr:colOff>
      <xdr:row>1</xdr:row>
      <xdr:rowOff>0</xdr:rowOff>
    </xdr:from>
    <xdr:ext cx="790476" cy="276190"/>
    <xdr:pic>
      <xdr:nvPicPr>
        <xdr:cNvPr id="2" name="Picture 5">
          <a:hlinkClick xmlns:r="http://schemas.openxmlformats.org/officeDocument/2006/relationships" r:id="rId1"/>
          <a:extLst>
            <a:ext uri="{FF2B5EF4-FFF2-40B4-BE49-F238E27FC236}">
              <a16:creationId xmlns:a16="http://schemas.microsoft.com/office/drawing/2014/main" id="{83004E31-F332-4EF2-9691-5FE3D74BB56C}"/>
            </a:ext>
          </a:extLst>
        </xdr:cNvPr>
        <xdr:cNvPicPr>
          <a:picLocks noChangeAspect="1" noChangeArrowheads="1"/>
        </xdr:cNvPicPr>
      </xdr:nvPicPr>
      <xdr:blipFill>
        <a:blip xmlns:r="http://schemas.openxmlformats.org/officeDocument/2006/relationships" r:embed="rId2" cstate="print"/>
        <a:stretch>
          <a:fillRect/>
        </a:stretch>
      </xdr:blipFill>
      <xdr:spPr bwMode="auto">
        <a:xfrm>
          <a:off x="14230350" y="161925"/>
          <a:ext cx="790476" cy="276190"/>
        </a:xfrm>
        <a:prstGeom prst="rect">
          <a:avLst/>
        </a:prstGeom>
        <a:noFill/>
        <a:ln w="1">
          <a:noFill/>
          <a:miter lim="800000"/>
          <a:headEnd/>
          <a:tailEnd type="none" w="med" len="med"/>
        </a:ln>
        <a:effectLst/>
      </xdr:spPr>
    </xdr:pic>
    <xdr:clientData fPrintsWithSheet="0"/>
  </xdr:oneCellAnchor>
</xdr:wsDr>
</file>

<file path=xl/drawings/drawing12.xml><?xml version="1.0" encoding="utf-8"?>
<xdr:wsDr xmlns:xdr="http://schemas.openxmlformats.org/drawingml/2006/spreadsheetDrawing" xmlns:a="http://schemas.openxmlformats.org/drawingml/2006/main">
  <xdr:oneCellAnchor>
    <xdr:from>
      <xdr:col>17</xdr:col>
      <xdr:colOff>0</xdr:colOff>
      <xdr:row>1</xdr:row>
      <xdr:rowOff>0</xdr:rowOff>
    </xdr:from>
    <xdr:ext cx="790476" cy="276190"/>
    <xdr:pic>
      <xdr:nvPicPr>
        <xdr:cNvPr id="2" name="Picture 5">
          <a:hlinkClick xmlns:r="http://schemas.openxmlformats.org/officeDocument/2006/relationships" r:id="rId1"/>
          <a:extLst>
            <a:ext uri="{FF2B5EF4-FFF2-40B4-BE49-F238E27FC236}">
              <a16:creationId xmlns:a16="http://schemas.microsoft.com/office/drawing/2014/main" id="{1F68D2CA-4DCD-4333-9689-EA8E282BCCF6}"/>
            </a:ext>
          </a:extLst>
        </xdr:cNvPr>
        <xdr:cNvPicPr>
          <a:picLocks noChangeAspect="1" noChangeArrowheads="1"/>
        </xdr:cNvPicPr>
      </xdr:nvPicPr>
      <xdr:blipFill>
        <a:blip xmlns:r="http://schemas.openxmlformats.org/officeDocument/2006/relationships" r:embed="rId2" cstate="print"/>
        <a:stretch>
          <a:fillRect/>
        </a:stretch>
      </xdr:blipFill>
      <xdr:spPr bwMode="auto">
        <a:xfrm>
          <a:off x="15411450" y="47625"/>
          <a:ext cx="790476" cy="276190"/>
        </a:xfrm>
        <a:prstGeom prst="rect">
          <a:avLst/>
        </a:prstGeom>
        <a:noFill/>
        <a:ln w="1">
          <a:noFill/>
          <a:miter lim="800000"/>
          <a:headEnd/>
          <a:tailEnd type="none" w="med" len="med"/>
        </a:ln>
        <a:effectLst/>
      </xdr:spPr>
    </xdr:pic>
    <xdr:clientData fPrintsWithSheet="0"/>
  </xdr:oneCellAnchor>
</xdr:wsDr>
</file>

<file path=xl/drawings/drawing13.xml><?xml version="1.0" encoding="utf-8"?>
<xdr:wsDr xmlns:xdr="http://schemas.openxmlformats.org/drawingml/2006/spreadsheetDrawing" xmlns:a="http://schemas.openxmlformats.org/drawingml/2006/main">
  <xdr:oneCellAnchor>
    <xdr:from>
      <xdr:col>17</xdr:col>
      <xdr:colOff>0</xdr:colOff>
      <xdr:row>1</xdr:row>
      <xdr:rowOff>0</xdr:rowOff>
    </xdr:from>
    <xdr:ext cx="790476" cy="276190"/>
    <xdr:pic>
      <xdr:nvPicPr>
        <xdr:cNvPr id="2" name="Picture 5">
          <a:hlinkClick xmlns:r="http://schemas.openxmlformats.org/officeDocument/2006/relationships" r:id="rId1"/>
          <a:extLst>
            <a:ext uri="{FF2B5EF4-FFF2-40B4-BE49-F238E27FC236}">
              <a16:creationId xmlns:a16="http://schemas.microsoft.com/office/drawing/2014/main" id="{C7E5FA7A-73C9-458E-BDE2-0D2D8D6CD450}"/>
            </a:ext>
          </a:extLst>
        </xdr:cNvPr>
        <xdr:cNvPicPr>
          <a:picLocks noChangeAspect="1" noChangeArrowheads="1"/>
        </xdr:cNvPicPr>
      </xdr:nvPicPr>
      <xdr:blipFill>
        <a:blip xmlns:r="http://schemas.openxmlformats.org/officeDocument/2006/relationships" r:embed="rId2" cstate="print"/>
        <a:stretch>
          <a:fillRect/>
        </a:stretch>
      </xdr:blipFill>
      <xdr:spPr bwMode="auto">
        <a:xfrm>
          <a:off x="14363700" y="152400"/>
          <a:ext cx="790476" cy="276190"/>
        </a:xfrm>
        <a:prstGeom prst="rect">
          <a:avLst/>
        </a:prstGeom>
        <a:noFill/>
        <a:ln w="1">
          <a:noFill/>
          <a:miter lim="800000"/>
          <a:headEnd/>
          <a:tailEnd type="none" w="med" len="med"/>
        </a:ln>
        <a:effectLst/>
      </xdr:spPr>
    </xdr:pic>
    <xdr:clientData fPrintsWithSheet="0"/>
  </xdr:oneCellAnchor>
</xdr:wsDr>
</file>

<file path=xl/drawings/drawing14.xml><?xml version="1.0" encoding="utf-8"?>
<xdr:wsDr xmlns:xdr="http://schemas.openxmlformats.org/drawingml/2006/spreadsheetDrawing" xmlns:a="http://schemas.openxmlformats.org/drawingml/2006/main">
  <xdr:oneCellAnchor>
    <xdr:from>
      <xdr:col>23</xdr:col>
      <xdr:colOff>0</xdr:colOff>
      <xdr:row>1</xdr:row>
      <xdr:rowOff>0</xdr:rowOff>
    </xdr:from>
    <xdr:ext cx="790476" cy="276190"/>
    <xdr:pic>
      <xdr:nvPicPr>
        <xdr:cNvPr id="2" name="Picture 5">
          <a:hlinkClick xmlns:r="http://schemas.openxmlformats.org/officeDocument/2006/relationships" r:id="rId1"/>
          <a:extLst>
            <a:ext uri="{FF2B5EF4-FFF2-40B4-BE49-F238E27FC236}">
              <a16:creationId xmlns:a16="http://schemas.microsoft.com/office/drawing/2014/main" id="{DE953090-B928-49F3-9F11-A506A7FA92F0}"/>
            </a:ext>
          </a:extLst>
        </xdr:cNvPr>
        <xdr:cNvPicPr>
          <a:picLocks noChangeAspect="1" noChangeArrowheads="1"/>
        </xdr:cNvPicPr>
      </xdr:nvPicPr>
      <xdr:blipFill>
        <a:blip xmlns:r="http://schemas.openxmlformats.org/officeDocument/2006/relationships" r:embed="rId2" cstate="print"/>
        <a:stretch>
          <a:fillRect/>
        </a:stretch>
      </xdr:blipFill>
      <xdr:spPr bwMode="auto">
        <a:xfrm>
          <a:off x="15297150" y="38100"/>
          <a:ext cx="790476" cy="276190"/>
        </a:xfrm>
        <a:prstGeom prst="rect">
          <a:avLst/>
        </a:prstGeom>
        <a:noFill/>
        <a:ln w="1">
          <a:noFill/>
          <a:miter lim="800000"/>
          <a:headEnd/>
          <a:tailEnd type="none" w="med" len="med"/>
        </a:ln>
        <a:effectLst/>
      </xdr:spPr>
    </xdr:pic>
    <xdr:clientData fPrintsWithSheet="0"/>
  </xdr:oneCellAnchor>
</xdr:wsDr>
</file>

<file path=xl/drawings/drawing15.xml><?xml version="1.0" encoding="utf-8"?>
<xdr:wsDr xmlns:xdr="http://schemas.openxmlformats.org/drawingml/2006/spreadsheetDrawing" xmlns:a="http://schemas.openxmlformats.org/drawingml/2006/main">
  <xdr:oneCellAnchor>
    <xdr:from>
      <xdr:col>23</xdr:col>
      <xdr:colOff>0</xdr:colOff>
      <xdr:row>1</xdr:row>
      <xdr:rowOff>0</xdr:rowOff>
    </xdr:from>
    <xdr:ext cx="790476" cy="276190"/>
    <xdr:pic>
      <xdr:nvPicPr>
        <xdr:cNvPr id="2" name="Picture 5">
          <a:hlinkClick xmlns:r="http://schemas.openxmlformats.org/officeDocument/2006/relationships" r:id="rId1"/>
          <a:extLst>
            <a:ext uri="{FF2B5EF4-FFF2-40B4-BE49-F238E27FC236}">
              <a16:creationId xmlns:a16="http://schemas.microsoft.com/office/drawing/2014/main" id="{448730DB-ACA3-4781-A20E-49D37D03749D}"/>
            </a:ext>
          </a:extLst>
        </xdr:cNvPr>
        <xdr:cNvPicPr>
          <a:picLocks noChangeAspect="1" noChangeArrowheads="1"/>
        </xdr:cNvPicPr>
      </xdr:nvPicPr>
      <xdr:blipFill>
        <a:blip xmlns:r="http://schemas.openxmlformats.org/officeDocument/2006/relationships" r:embed="rId2" cstate="print"/>
        <a:stretch>
          <a:fillRect/>
        </a:stretch>
      </xdr:blipFill>
      <xdr:spPr bwMode="auto">
        <a:xfrm>
          <a:off x="14458950" y="152400"/>
          <a:ext cx="790476" cy="276190"/>
        </a:xfrm>
        <a:prstGeom prst="rect">
          <a:avLst/>
        </a:prstGeom>
        <a:noFill/>
        <a:ln w="1">
          <a:noFill/>
          <a:miter lim="800000"/>
          <a:headEnd/>
          <a:tailEnd type="none" w="med" len="med"/>
        </a:ln>
        <a:effectLst/>
      </xdr:spPr>
    </xdr:pic>
    <xdr:clientData fPrintsWithSheet="0"/>
  </xdr:oneCellAnchor>
</xdr:wsDr>
</file>

<file path=xl/drawings/drawing16.xml><?xml version="1.0" encoding="utf-8"?>
<xdr:wsDr xmlns:xdr="http://schemas.openxmlformats.org/drawingml/2006/spreadsheetDrawing" xmlns:a="http://schemas.openxmlformats.org/drawingml/2006/main">
  <xdr:oneCellAnchor>
    <xdr:from>
      <xdr:col>25</xdr:col>
      <xdr:colOff>0</xdr:colOff>
      <xdr:row>0</xdr:row>
      <xdr:rowOff>0</xdr:rowOff>
    </xdr:from>
    <xdr:ext cx="790476" cy="276190"/>
    <xdr:pic>
      <xdr:nvPicPr>
        <xdr:cNvPr id="2" name="Picture 5">
          <a:hlinkClick xmlns:r="http://schemas.openxmlformats.org/officeDocument/2006/relationships" r:id="rId1"/>
          <a:extLst>
            <a:ext uri="{FF2B5EF4-FFF2-40B4-BE49-F238E27FC236}">
              <a16:creationId xmlns:a16="http://schemas.microsoft.com/office/drawing/2014/main" id="{39533A4B-2F49-47FA-BC7F-FDD11FC26034}"/>
            </a:ext>
          </a:extLst>
        </xdr:cNvPr>
        <xdr:cNvPicPr>
          <a:picLocks noChangeAspect="1" noChangeArrowheads="1"/>
        </xdr:cNvPicPr>
      </xdr:nvPicPr>
      <xdr:blipFill>
        <a:blip xmlns:r="http://schemas.openxmlformats.org/officeDocument/2006/relationships" r:embed="rId2" cstate="print"/>
        <a:stretch>
          <a:fillRect/>
        </a:stretch>
      </xdr:blipFill>
      <xdr:spPr bwMode="auto">
        <a:xfrm>
          <a:off x="14649450" y="0"/>
          <a:ext cx="790476" cy="276190"/>
        </a:xfrm>
        <a:prstGeom prst="rect">
          <a:avLst/>
        </a:prstGeom>
        <a:noFill/>
        <a:ln w="1">
          <a:noFill/>
          <a:miter lim="800000"/>
          <a:headEnd/>
          <a:tailEnd type="none" w="med" len="med"/>
        </a:ln>
        <a:effectLst/>
      </xdr:spPr>
    </xdr:pic>
    <xdr:clientData fPrintsWithSheet="0"/>
  </xdr:oneCellAnchor>
</xdr:wsDr>
</file>

<file path=xl/drawings/drawing17.xml><?xml version="1.0" encoding="utf-8"?>
<xdr:wsDr xmlns:xdr="http://schemas.openxmlformats.org/drawingml/2006/spreadsheetDrawing" xmlns:a="http://schemas.openxmlformats.org/drawingml/2006/main">
  <xdr:oneCellAnchor>
    <xdr:from>
      <xdr:col>19</xdr:col>
      <xdr:colOff>0</xdr:colOff>
      <xdr:row>0</xdr:row>
      <xdr:rowOff>0</xdr:rowOff>
    </xdr:from>
    <xdr:ext cx="790476" cy="276190"/>
    <xdr:pic>
      <xdr:nvPicPr>
        <xdr:cNvPr id="2" name="Picture 5">
          <a:hlinkClick xmlns:r="http://schemas.openxmlformats.org/officeDocument/2006/relationships" r:id="rId1"/>
          <a:extLst>
            <a:ext uri="{FF2B5EF4-FFF2-40B4-BE49-F238E27FC236}">
              <a16:creationId xmlns:a16="http://schemas.microsoft.com/office/drawing/2014/main" id="{1B5FE6BF-7352-4E8D-AB50-23E1DCAA0B5E}"/>
            </a:ext>
          </a:extLst>
        </xdr:cNvPr>
        <xdr:cNvPicPr>
          <a:picLocks noChangeAspect="1" noChangeArrowheads="1"/>
        </xdr:cNvPicPr>
      </xdr:nvPicPr>
      <xdr:blipFill>
        <a:blip xmlns:r="http://schemas.openxmlformats.org/officeDocument/2006/relationships" r:embed="rId2" cstate="print"/>
        <a:stretch>
          <a:fillRect/>
        </a:stretch>
      </xdr:blipFill>
      <xdr:spPr bwMode="auto">
        <a:xfrm>
          <a:off x="11163300" y="0"/>
          <a:ext cx="790476" cy="276190"/>
        </a:xfrm>
        <a:prstGeom prst="rect">
          <a:avLst/>
        </a:prstGeom>
        <a:noFill/>
        <a:ln w="1">
          <a:noFill/>
          <a:miter lim="800000"/>
          <a:headEnd/>
          <a:tailEnd type="none" w="med" len="med"/>
        </a:ln>
        <a:effectLst/>
      </xdr:spPr>
    </xdr:pic>
    <xdr:clientData fPrintsWithSheet="0"/>
  </xdr:oneCellAnchor>
</xdr:wsDr>
</file>

<file path=xl/drawings/drawing18.xml><?xml version="1.0" encoding="utf-8"?>
<xdr:wsDr xmlns:xdr="http://schemas.openxmlformats.org/drawingml/2006/spreadsheetDrawing" xmlns:a="http://schemas.openxmlformats.org/drawingml/2006/main">
  <xdr:oneCellAnchor>
    <xdr:from>
      <xdr:col>11</xdr:col>
      <xdr:colOff>0</xdr:colOff>
      <xdr:row>1</xdr:row>
      <xdr:rowOff>0</xdr:rowOff>
    </xdr:from>
    <xdr:ext cx="790476" cy="276190"/>
    <xdr:pic>
      <xdr:nvPicPr>
        <xdr:cNvPr id="2" name="Picture 5">
          <a:hlinkClick xmlns:r="http://schemas.openxmlformats.org/officeDocument/2006/relationships" r:id="rId1"/>
          <a:extLst>
            <a:ext uri="{FF2B5EF4-FFF2-40B4-BE49-F238E27FC236}">
              <a16:creationId xmlns:a16="http://schemas.microsoft.com/office/drawing/2014/main" id="{6D8A9BF6-624E-43A9-8737-A35D6B00E00D}"/>
            </a:ext>
          </a:extLst>
        </xdr:cNvPr>
        <xdr:cNvPicPr>
          <a:picLocks noChangeAspect="1" noChangeArrowheads="1"/>
        </xdr:cNvPicPr>
      </xdr:nvPicPr>
      <xdr:blipFill>
        <a:blip xmlns:r="http://schemas.openxmlformats.org/officeDocument/2006/relationships" r:embed="rId2" cstate="print"/>
        <a:stretch>
          <a:fillRect/>
        </a:stretch>
      </xdr:blipFill>
      <xdr:spPr bwMode="auto">
        <a:xfrm>
          <a:off x="9220200" y="152400"/>
          <a:ext cx="790476" cy="276190"/>
        </a:xfrm>
        <a:prstGeom prst="rect">
          <a:avLst/>
        </a:prstGeom>
        <a:noFill/>
        <a:ln w="1">
          <a:noFill/>
          <a:miter lim="800000"/>
          <a:headEnd/>
          <a:tailEnd type="none" w="med" len="med"/>
        </a:ln>
        <a:effectLst/>
      </xdr:spPr>
    </xdr:pic>
    <xdr:clientData fPrintsWithSheet="0"/>
  </xdr:oneCellAnchor>
</xdr:wsDr>
</file>

<file path=xl/drawings/drawing19.xml><?xml version="1.0" encoding="utf-8"?>
<xdr:wsDr xmlns:xdr="http://schemas.openxmlformats.org/drawingml/2006/spreadsheetDrawing" xmlns:a="http://schemas.openxmlformats.org/drawingml/2006/main">
  <xdr:oneCellAnchor>
    <xdr:from>
      <xdr:col>22</xdr:col>
      <xdr:colOff>0</xdr:colOff>
      <xdr:row>1</xdr:row>
      <xdr:rowOff>0</xdr:rowOff>
    </xdr:from>
    <xdr:ext cx="790476" cy="276190"/>
    <xdr:pic>
      <xdr:nvPicPr>
        <xdr:cNvPr id="2" name="Picture 5">
          <a:hlinkClick xmlns:r="http://schemas.openxmlformats.org/officeDocument/2006/relationships" r:id="rId1"/>
          <a:extLst>
            <a:ext uri="{FF2B5EF4-FFF2-40B4-BE49-F238E27FC236}">
              <a16:creationId xmlns:a16="http://schemas.microsoft.com/office/drawing/2014/main" id="{4D8297FC-E9AD-4563-91F8-4373DFAF7168}"/>
            </a:ext>
          </a:extLst>
        </xdr:cNvPr>
        <xdr:cNvPicPr>
          <a:picLocks noChangeAspect="1" noChangeArrowheads="1"/>
        </xdr:cNvPicPr>
      </xdr:nvPicPr>
      <xdr:blipFill>
        <a:blip xmlns:r="http://schemas.openxmlformats.org/officeDocument/2006/relationships" r:embed="rId2" cstate="print"/>
        <a:stretch>
          <a:fillRect/>
        </a:stretch>
      </xdr:blipFill>
      <xdr:spPr bwMode="auto">
        <a:xfrm>
          <a:off x="11772900" y="152400"/>
          <a:ext cx="790476" cy="276190"/>
        </a:xfrm>
        <a:prstGeom prst="rect">
          <a:avLst/>
        </a:prstGeom>
        <a:noFill/>
        <a:ln w="1">
          <a:noFill/>
          <a:miter lim="800000"/>
          <a:headEnd/>
          <a:tailEnd type="none" w="med" len="med"/>
        </a:ln>
        <a:effectLst/>
      </xdr:spPr>
    </xdr:pic>
    <xdr:clientData fPrintsWithSheet="0"/>
  </xdr:oneCellAnchor>
</xdr:wsDr>
</file>

<file path=xl/drawings/drawing2.xml><?xml version="1.0" encoding="utf-8"?>
<xdr:wsDr xmlns:xdr="http://schemas.openxmlformats.org/drawingml/2006/spreadsheetDrawing" xmlns:a="http://schemas.openxmlformats.org/drawingml/2006/main">
  <xdr:oneCellAnchor>
    <xdr:from>
      <xdr:col>20</xdr:col>
      <xdr:colOff>190500</xdr:colOff>
      <xdr:row>0</xdr:row>
      <xdr:rowOff>123825</xdr:rowOff>
    </xdr:from>
    <xdr:ext cx="790476" cy="276190"/>
    <xdr:pic>
      <xdr:nvPicPr>
        <xdr:cNvPr id="2" name="Picture 5">
          <a:hlinkClick xmlns:r="http://schemas.openxmlformats.org/officeDocument/2006/relationships" r:id="rId1"/>
          <a:extLst>
            <a:ext uri="{FF2B5EF4-FFF2-40B4-BE49-F238E27FC236}">
              <a16:creationId xmlns:a16="http://schemas.microsoft.com/office/drawing/2014/main" id="{36826099-0B6C-450E-9366-F3E677038E43}"/>
            </a:ext>
          </a:extLst>
        </xdr:cNvPr>
        <xdr:cNvPicPr>
          <a:picLocks noChangeAspect="1" noChangeArrowheads="1"/>
        </xdr:cNvPicPr>
      </xdr:nvPicPr>
      <xdr:blipFill>
        <a:blip xmlns:r="http://schemas.openxmlformats.org/officeDocument/2006/relationships" r:embed="rId2" cstate="print"/>
        <a:stretch>
          <a:fillRect/>
        </a:stretch>
      </xdr:blipFill>
      <xdr:spPr bwMode="auto">
        <a:xfrm>
          <a:off x="12534900" y="123825"/>
          <a:ext cx="790476" cy="276190"/>
        </a:xfrm>
        <a:prstGeom prst="rect">
          <a:avLst/>
        </a:prstGeom>
        <a:noFill/>
        <a:ln w="1">
          <a:noFill/>
          <a:miter lim="800000"/>
          <a:headEnd/>
          <a:tailEnd type="none" w="med" len="med"/>
        </a:ln>
        <a:effectLst/>
      </xdr:spPr>
    </xdr:pic>
    <xdr:clientData fPrintsWithSheet="0"/>
  </xdr:oneCellAnchor>
</xdr:wsDr>
</file>

<file path=xl/drawings/drawing20.xml><?xml version="1.0" encoding="utf-8"?>
<xdr:wsDr xmlns:xdr="http://schemas.openxmlformats.org/drawingml/2006/spreadsheetDrawing" xmlns:a="http://schemas.openxmlformats.org/drawingml/2006/main">
  <xdr:oneCellAnchor>
    <xdr:from>
      <xdr:col>22</xdr:col>
      <xdr:colOff>0</xdr:colOff>
      <xdr:row>1</xdr:row>
      <xdr:rowOff>0</xdr:rowOff>
    </xdr:from>
    <xdr:ext cx="790476" cy="276190"/>
    <xdr:pic>
      <xdr:nvPicPr>
        <xdr:cNvPr id="2" name="Picture 5">
          <a:hlinkClick xmlns:r="http://schemas.openxmlformats.org/officeDocument/2006/relationships" r:id="rId1"/>
          <a:extLst>
            <a:ext uri="{FF2B5EF4-FFF2-40B4-BE49-F238E27FC236}">
              <a16:creationId xmlns:a16="http://schemas.microsoft.com/office/drawing/2014/main" id="{AB6789E1-C86F-4A1C-BB2C-FF8867035FF8}"/>
            </a:ext>
          </a:extLst>
        </xdr:cNvPr>
        <xdr:cNvPicPr>
          <a:picLocks noChangeAspect="1" noChangeArrowheads="1"/>
        </xdr:cNvPicPr>
      </xdr:nvPicPr>
      <xdr:blipFill>
        <a:blip xmlns:r="http://schemas.openxmlformats.org/officeDocument/2006/relationships" r:embed="rId2" cstate="print"/>
        <a:stretch>
          <a:fillRect/>
        </a:stretch>
      </xdr:blipFill>
      <xdr:spPr bwMode="auto">
        <a:xfrm>
          <a:off x="12258675" y="152400"/>
          <a:ext cx="790476" cy="276190"/>
        </a:xfrm>
        <a:prstGeom prst="rect">
          <a:avLst/>
        </a:prstGeom>
        <a:noFill/>
        <a:ln w="1">
          <a:noFill/>
          <a:miter lim="800000"/>
          <a:headEnd/>
          <a:tailEnd type="none" w="med" len="med"/>
        </a:ln>
        <a:effectLst/>
      </xdr:spPr>
    </xdr:pic>
    <xdr:clientData fPrintsWithSheet="0"/>
  </xdr:oneCellAnchor>
</xdr:wsDr>
</file>

<file path=xl/drawings/drawing21.xml><?xml version="1.0" encoding="utf-8"?>
<xdr:wsDr xmlns:xdr="http://schemas.openxmlformats.org/drawingml/2006/spreadsheetDrawing" xmlns:a="http://schemas.openxmlformats.org/drawingml/2006/main">
  <xdr:oneCellAnchor>
    <xdr:from>
      <xdr:col>14</xdr:col>
      <xdr:colOff>0</xdr:colOff>
      <xdr:row>0</xdr:row>
      <xdr:rowOff>0</xdr:rowOff>
    </xdr:from>
    <xdr:ext cx="790476" cy="276190"/>
    <xdr:pic>
      <xdr:nvPicPr>
        <xdr:cNvPr id="2" name="Picture 5">
          <a:hlinkClick xmlns:r="http://schemas.openxmlformats.org/officeDocument/2006/relationships" r:id="rId1"/>
          <a:extLst>
            <a:ext uri="{FF2B5EF4-FFF2-40B4-BE49-F238E27FC236}">
              <a16:creationId xmlns:a16="http://schemas.microsoft.com/office/drawing/2014/main" id="{1CB904C2-30D7-403F-9618-0099340B7711}"/>
            </a:ext>
          </a:extLst>
        </xdr:cNvPr>
        <xdr:cNvPicPr>
          <a:picLocks noChangeAspect="1" noChangeArrowheads="1"/>
        </xdr:cNvPicPr>
      </xdr:nvPicPr>
      <xdr:blipFill>
        <a:blip xmlns:r="http://schemas.openxmlformats.org/officeDocument/2006/relationships" r:embed="rId2" cstate="print"/>
        <a:stretch>
          <a:fillRect/>
        </a:stretch>
      </xdr:blipFill>
      <xdr:spPr bwMode="auto">
        <a:xfrm>
          <a:off x="9886950" y="0"/>
          <a:ext cx="790476" cy="276190"/>
        </a:xfrm>
        <a:prstGeom prst="rect">
          <a:avLst/>
        </a:prstGeom>
        <a:noFill/>
        <a:ln w="1">
          <a:noFill/>
          <a:miter lim="800000"/>
          <a:headEnd/>
          <a:tailEnd type="none" w="med" len="med"/>
        </a:ln>
        <a:effectLst/>
      </xdr:spPr>
    </xdr:pic>
    <xdr:clientData fPrintsWithSheet="0"/>
  </xdr:oneCellAnchor>
</xdr:wsDr>
</file>

<file path=xl/drawings/drawing22.xml><?xml version="1.0" encoding="utf-8"?>
<xdr:wsDr xmlns:xdr="http://schemas.openxmlformats.org/drawingml/2006/spreadsheetDrawing" xmlns:a="http://schemas.openxmlformats.org/drawingml/2006/main">
  <xdr:oneCellAnchor>
    <xdr:from>
      <xdr:col>13</xdr:col>
      <xdr:colOff>0</xdr:colOff>
      <xdr:row>1</xdr:row>
      <xdr:rowOff>0</xdr:rowOff>
    </xdr:from>
    <xdr:ext cx="790476" cy="276190"/>
    <xdr:pic>
      <xdr:nvPicPr>
        <xdr:cNvPr id="2" name="Picture 5">
          <a:hlinkClick xmlns:r="http://schemas.openxmlformats.org/officeDocument/2006/relationships" r:id="rId1"/>
          <a:extLst>
            <a:ext uri="{FF2B5EF4-FFF2-40B4-BE49-F238E27FC236}">
              <a16:creationId xmlns:a16="http://schemas.microsoft.com/office/drawing/2014/main" id="{03F97294-BBCE-4780-BFDA-64B393072233}"/>
            </a:ext>
          </a:extLst>
        </xdr:cNvPr>
        <xdr:cNvPicPr>
          <a:picLocks noChangeAspect="1" noChangeArrowheads="1"/>
        </xdr:cNvPicPr>
      </xdr:nvPicPr>
      <xdr:blipFill>
        <a:blip xmlns:r="http://schemas.openxmlformats.org/officeDocument/2006/relationships" r:embed="rId2" cstate="print"/>
        <a:stretch>
          <a:fillRect/>
        </a:stretch>
      </xdr:blipFill>
      <xdr:spPr bwMode="auto">
        <a:xfrm>
          <a:off x="9258300" y="133350"/>
          <a:ext cx="790476" cy="276190"/>
        </a:xfrm>
        <a:prstGeom prst="rect">
          <a:avLst/>
        </a:prstGeom>
        <a:noFill/>
        <a:ln w="1">
          <a:noFill/>
          <a:miter lim="800000"/>
          <a:headEnd/>
          <a:tailEnd type="none" w="med" len="med"/>
        </a:ln>
        <a:effectLst/>
      </xdr:spPr>
    </xdr:pic>
    <xdr:clientData fPrintsWithSheet="0"/>
  </xdr:oneCellAnchor>
</xdr:wsDr>
</file>

<file path=xl/drawings/drawing23.xml><?xml version="1.0" encoding="utf-8"?>
<xdr:wsDr xmlns:xdr="http://schemas.openxmlformats.org/drawingml/2006/spreadsheetDrawing" xmlns:a="http://schemas.openxmlformats.org/drawingml/2006/main">
  <xdr:oneCellAnchor>
    <xdr:from>
      <xdr:col>14</xdr:col>
      <xdr:colOff>0</xdr:colOff>
      <xdr:row>1</xdr:row>
      <xdr:rowOff>0</xdr:rowOff>
    </xdr:from>
    <xdr:ext cx="790476" cy="276190"/>
    <xdr:pic>
      <xdr:nvPicPr>
        <xdr:cNvPr id="2" name="Picture 5">
          <a:hlinkClick xmlns:r="http://schemas.openxmlformats.org/officeDocument/2006/relationships" r:id="rId1"/>
          <a:extLst>
            <a:ext uri="{FF2B5EF4-FFF2-40B4-BE49-F238E27FC236}">
              <a16:creationId xmlns:a16="http://schemas.microsoft.com/office/drawing/2014/main" id="{D7360DBF-B9F4-4D67-87F6-D28B311535BD}"/>
            </a:ext>
          </a:extLst>
        </xdr:cNvPr>
        <xdr:cNvPicPr>
          <a:picLocks noChangeAspect="1" noChangeArrowheads="1"/>
        </xdr:cNvPicPr>
      </xdr:nvPicPr>
      <xdr:blipFill>
        <a:blip xmlns:r="http://schemas.openxmlformats.org/officeDocument/2006/relationships" r:embed="rId2" cstate="print"/>
        <a:stretch>
          <a:fillRect/>
        </a:stretch>
      </xdr:blipFill>
      <xdr:spPr bwMode="auto">
        <a:xfrm>
          <a:off x="8991600" y="152400"/>
          <a:ext cx="790476" cy="276190"/>
        </a:xfrm>
        <a:prstGeom prst="rect">
          <a:avLst/>
        </a:prstGeom>
        <a:noFill/>
        <a:ln w="1">
          <a:noFill/>
          <a:miter lim="800000"/>
          <a:headEnd/>
          <a:tailEnd type="none" w="med" len="med"/>
        </a:ln>
        <a:effectLst/>
      </xdr:spPr>
    </xdr:pic>
    <xdr:clientData fPrintsWithSheet="0"/>
  </xdr:oneCellAnchor>
</xdr:wsDr>
</file>

<file path=xl/drawings/drawing24.xml><?xml version="1.0" encoding="utf-8"?>
<xdr:wsDr xmlns:xdr="http://schemas.openxmlformats.org/drawingml/2006/spreadsheetDrawing" xmlns:a="http://schemas.openxmlformats.org/drawingml/2006/main">
  <xdr:oneCellAnchor>
    <xdr:from>
      <xdr:col>14</xdr:col>
      <xdr:colOff>0</xdr:colOff>
      <xdr:row>1</xdr:row>
      <xdr:rowOff>0</xdr:rowOff>
    </xdr:from>
    <xdr:ext cx="790476" cy="276190"/>
    <xdr:pic>
      <xdr:nvPicPr>
        <xdr:cNvPr id="2" name="Picture 5">
          <a:hlinkClick xmlns:r="http://schemas.openxmlformats.org/officeDocument/2006/relationships" r:id="rId1"/>
          <a:extLst>
            <a:ext uri="{FF2B5EF4-FFF2-40B4-BE49-F238E27FC236}">
              <a16:creationId xmlns:a16="http://schemas.microsoft.com/office/drawing/2014/main" id="{64992C80-F099-4C8B-A5F2-A1E9D68F5060}"/>
            </a:ext>
          </a:extLst>
        </xdr:cNvPr>
        <xdr:cNvPicPr>
          <a:picLocks noChangeAspect="1" noChangeArrowheads="1"/>
        </xdr:cNvPicPr>
      </xdr:nvPicPr>
      <xdr:blipFill>
        <a:blip xmlns:r="http://schemas.openxmlformats.org/officeDocument/2006/relationships" r:embed="rId2" cstate="print"/>
        <a:stretch>
          <a:fillRect/>
        </a:stretch>
      </xdr:blipFill>
      <xdr:spPr bwMode="auto">
        <a:xfrm>
          <a:off x="8772525" y="152400"/>
          <a:ext cx="790476" cy="276190"/>
        </a:xfrm>
        <a:prstGeom prst="rect">
          <a:avLst/>
        </a:prstGeom>
        <a:noFill/>
        <a:ln w="1">
          <a:noFill/>
          <a:miter lim="800000"/>
          <a:headEnd/>
          <a:tailEnd type="none" w="med" len="med"/>
        </a:ln>
        <a:effectLst/>
      </xdr:spPr>
    </xdr:pic>
    <xdr:clientData fPrintsWithSheet="0"/>
  </xdr:oneCellAnchor>
</xdr:wsDr>
</file>

<file path=xl/drawings/drawing25.xml><?xml version="1.0" encoding="utf-8"?>
<xdr:wsDr xmlns:xdr="http://schemas.openxmlformats.org/drawingml/2006/spreadsheetDrawing" xmlns:a="http://schemas.openxmlformats.org/drawingml/2006/main">
  <xdr:oneCellAnchor>
    <xdr:from>
      <xdr:col>14</xdr:col>
      <xdr:colOff>0</xdr:colOff>
      <xdr:row>1</xdr:row>
      <xdr:rowOff>0</xdr:rowOff>
    </xdr:from>
    <xdr:ext cx="790476" cy="276190"/>
    <xdr:pic>
      <xdr:nvPicPr>
        <xdr:cNvPr id="2" name="Picture 5">
          <a:hlinkClick xmlns:r="http://schemas.openxmlformats.org/officeDocument/2006/relationships" r:id="rId1"/>
          <a:extLst>
            <a:ext uri="{FF2B5EF4-FFF2-40B4-BE49-F238E27FC236}">
              <a16:creationId xmlns:a16="http://schemas.microsoft.com/office/drawing/2014/main" id="{A34D65E5-34D2-4CF0-89C9-2CD71BDFB67D}"/>
            </a:ext>
          </a:extLst>
        </xdr:cNvPr>
        <xdr:cNvPicPr>
          <a:picLocks noChangeAspect="1" noChangeArrowheads="1"/>
        </xdr:cNvPicPr>
      </xdr:nvPicPr>
      <xdr:blipFill>
        <a:blip xmlns:r="http://schemas.openxmlformats.org/officeDocument/2006/relationships" r:embed="rId2" cstate="print"/>
        <a:stretch>
          <a:fillRect/>
        </a:stretch>
      </xdr:blipFill>
      <xdr:spPr bwMode="auto">
        <a:xfrm>
          <a:off x="9039225" y="152400"/>
          <a:ext cx="790476" cy="276190"/>
        </a:xfrm>
        <a:prstGeom prst="rect">
          <a:avLst/>
        </a:prstGeom>
        <a:noFill/>
        <a:ln w="1">
          <a:noFill/>
          <a:miter lim="800000"/>
          <a:headEnd/>
          <a:tailEnd type="none" w="med" len="med"/>
        </a:ln>
        <a:effectLst/>
      </xdr:spPr>
    </xdr:pic>
    <xdr:clientData fPrintsWithSheet="0"/>
  </xdr:oneCellAnchor>
</xdr:wsDr>
</file>

<file path=xl/drawings/drawing26.xml><?xml version="1.0" encoding="utf-8"?>
<xdr:wsDr xmlns:xdr="http://schemas.openxmlformats.org/drawingml/2006/spreadsheetDrawing" xmlns:a="http://schemas.openxmlformats.org/drawingml/2006/main">
  <xdr:oneCellAnchor>
    <xdr:from>
      <xdr:col>11</xdr:col>
      <xdr:colOff>0</xdr:colOff>
      <xdr:row>1</xdr:row>
      <xdr:rowOff>0</xdr:rowOff>
    </xdr:from>
    <xdr:ext cx="790476" cy="276190"/>
    <xdr:pic>
      <xdr:nvPicPr>
        <xdr:cNvPr id="2" name="Picture 5">
          <a:hlinkClick xmlns:r="http://schemas.openxmlformats.org/officeDocument/2006/relationships" r:id="rId1"/>
          <a:extLst>
            <a:ext uri="{FF2B5EF4-FFF2-40B4-BE49-F238E27FC236}">
              <a16:creationId xmlns:a16="http://schemas.microsoft.com/office/drawing/2014/main" id="{3670A2F8-D0F7-432F-A8FF-5C700F187BBF}"/>
            </a:ext>
          </a:extLst>
        </xdr:cNvPr>
        <xdr:cNvPicPr>
          <a:picLocks noChangeAspect="1" noChangeArrowheads="1"/>
        </xdr:cNvPicPr>
      </xdr:nvPicPr>
      <xdr:blipFill>
        <a:blip xmlns:r="http://schemas.openxmlformats.org/officeDocument/2006/relationships" r:embed="rId2" cstate="print"/>
        <a:stretch>
          <a:fillRect/>
        </a:stretch>
      </xdr:blipFill>
      <xdr:spPr bwMode="auto">
        <a:xfrm>
          <a:off x="10182225" y="152400"/>
          <a:ext cx="790476" cy="276190"/>
        </a:xfrm>
        <a:prstGeom prst="rect">
          <a:avLst/>
        </a:prstGeom>
        <a:noFill/>
        <a:ln w="1">
          <a:noFill/>
          <a:miter lim="800000"/>
          <a:headEnd/>
          <a:tailEnd type="none" w="med" len="med"/>
        </a:ln>
        <a:effectLst/>
      </xdr:spPr>
    </xdr:pic>
    <xdr:clientData fPrintsWithSheet="0"/>
  </xdr:oneCellAnchor>
</xdr:wsDr>
</file>

<file path=xl/drawings/drawing27.xml><?xml version="1.0" encoding="utf-8"?>
<xdr:wsDr xmlns:xdr="http://schemas.openxmlformats.org/drawingml/2006/spreadsheetDrawing" xmlns:a="http://schemas.openxmlformats.org/drawingml/2006/main">
  <xdr:oneCellAnchor>
    <xdr:from>
      <xdr:col>11</xdr:col>
      <xdr:colOff>0</xdr:colOff>
      <xdr:row>1</xdr:row>
      <xdr:rowOff>0</xdr:rowOff>
    </xdr:from>
    <xdr:ext cx="790476" cy="276190"/>
    <xdr:pic>
      <xdr:nvPicPr>
        <xdr:cNvPr id="2" name="Picture 5">
          <a:hlinkClick xmlns:r="http://schemas.openxmlformats.org/officeDocument/2006/relationships" r:id="rId1"/>
          <a:extLst>
            <a:ext uri="{FF2B5EF4-FFF2-40B4-BE49-F238E27FC236}">
              <a16:creationId xmlns:a16="http://schemas.microsoft.com/office/drawing/2014/main" id="{641038BB-EF25-4E10-9439-B4336FB10BCA}"/>
            </a:ext>
          </a:extLst>
        </xdr:cNvPr>
        <xdr:cNvPicPr>
          <a:picLocks noChangeAspect="1" noChangeArrowheads="1"/>
        </xdr:cNvPicPr>
      </xdr:nvPicPr>
      <xdr:blipFill>
        <a:blip xmlns:r="http://schemas.openxmlformats.org/officeDocument/2006/relationships" r:embed="rId2" cstate="print"/>
        <a:stretch>
          <a:fillRect/>
        </a:stretch>
      </xdr:blipFill>
      <xdr:spPr bwMode="auto">
        <a:xfrm>
          <a:off x="8401050" y="152400"/>
          <a:ext cx="790476" cy="276190"/>
        </a:xfrm>
        <a:prstGeom prst="rect">
          <a:avLst/>
        </a:prstGeom>
        <a:noFill/>
        <a:ln w="1">
          <a:noFill/>
          <a:miter lim="800000"/>
          <a:headEnd/>
          <a:tailEnd type="none" w="med" len="med"/>
        </a:ln>
        <a:effectLst/>
      </xdr:spPr>
    </xdr:pic>
    <xdr:clientData fPrintsWithSheet="0"/>
  </xdr:oneCellAnchor>
</xdr:wsDr>
</file>

<file path=xl/drawings/drawing28.xml><?xml version="1.0" encoding="utf-8"?>
<xdr:wsDr xmlns:xdr="http://schemas.openxmlformats.org/drawingml/2006/spreadsheetDrawing" xmlns:a="http://schemas.openxmlformats.org/drawingml/2006/main">
  <xdr:oneCellAnchor>
    <xdr:from>
      <xdr:col>13</xdr:col>
      <xdr:colOff>0</xdr:colOff>
      <xdr:row>0</xdr:row>
      <xdr:rowOff>0</xdr:rowOff>
    </xdr:from>
    <xdr:ext cx="790476" cy="276190"/>
    <xdr:pic>
      <xdr:nvPicPr>
        <xdr:cNvPr id="2" name="Picture 5">
          <a:hlinkClick xmlns:r="http://schemas.openxmlformats.org/officeDocument/2006/relationships" r:id="rId1"/>
          <a:extLst>
            <a:ext uri="{FF2B5EF4-FFF2-40B4-BE49-F238E27FC236}">
              <a16:creationId xmlns:a16="http://schemas.microsoft.com/office/drawing/2014/main" id="{73E30D7B-0A24-479B-9BCA-34377D1B6AEC}"/>
            </a:ext>
          </a:extLst>
        </xdr:cNvPr>
        <xdr:cNvPicPr>
          <a:picLocks noChangeAspect="1" noChangeArrowheads="1"/>
        </xdr:cNvPicPr>
      </xdr:nvPicPr>
      <xdr:blipFill>
        <a:blip xmlns:r="http://schemas.openxmlformats.org/officeDocument/2006/relationships" r:embed="rId2" cstate="print"/>
        <a:stretch>
          <a:fillRect/>
        </a:stretch>
      </xdr:blipFill>
      <xdr:spPr bwMode="auto">
        <a:xfrm>
          <a:off x="8077200" y="0"/>
          <a:ext cx="790476" cy="276190"/>
        </a:xfrm>
        <a:prstGeom prst="rect">
          <a:avLst/>
        </a:prstGeom>
        <a:noFill/>
        <a:ln w="1">
          <a:noFill/>
          <a:miter lim="800000"/>
          <a:headEnd/>
          <a:tailEnd type="none" w="med" len="med"/>
        </a:ln>
        <a:effectLst/>
      </xdr:spPr>
    </xdr:pic>
    <xdr:clientData fPrintsWithSheet="0"/>
  </xdr:oneCellAnchor>
</xdr:wsDr>
</file>

<file path=xl/drawings/drawing29.xml><?xml version="1.0" encoding="utf-8"?>
<xdr:wsDr xmlns:xdr="http://schemas.openxmlformats.org/drawingml/2006/spreadsheetDrawing" xmlns:a="http://schemas.openxmlformats.org/drawingml/2006/main">
  <xdr:oneCellAnchor>
    <xdr:from>
      <xdr:col>26</xdr:col>
      <xdr:colOff>142875</xdr:colOff>
      <xdr:row>1</xdr:row>
      <xdr:rowOff>28575</xdr:rowOff>
    </xdr:from>
    <xdr:ext cx="790476" cy="276190"/>
    <xdr:pic>
      <xdr:nvPicPr>
        <xdr:cNvPr id="2" name="Picture 5">
          <a:hlinkClick xmlns:r="http://schemas.openxmlformats.org/officeDocument/2006/relationships" r:id="rId1"/>
          <a:extLst>
            <a:ext uri="{FF2B5EF4-FFF2-40B4-BE49-F238E27FC236}">
              <a16:creationId xmlns:a16="http://schemas.microsoft.com/office/drawing/2014/main" id="{8CF30E71-0E0F-48C3-A09A-7CFA841B975C}"/>
            </a:ext>
          </a:extLst>
        </xdr:cNvPr>
        <xdr:cNvPicPr>
          <a:picLocks noChangeAspect="1" noChangeArrowheads="1"/>
        </xdr:cNvPicPr>
      </xdr:nvPicPr>
      <xdr:blipFill>
        <a:blip xmlns:r="http://schemas.openxmlformats.org/officeDocument/2006/relationships" r:embed="rId2" cstate="print"/>
        <a:stretch>
          <a:fillRect/>
        </a:stretch>
      </xdr:blipFill>
      <xdr:spPr bwMode="auto">
        <a:xfrm>
          <a:off x="14630400" y="95250"/>
          <a:ext cx="790476" cy="276190"/>
        </a:xfrm>
        <a:prstGeom prst="rect">
          <a:avLst/>
        </a:prstGeom>
        <a:noFill/>
        <a:ln w="1">
          <a:noFill/>
          <a:miter lim="800000"/>
          <a:headEnd/>
          <a:tailEnd type="none" w="med" len="med"/>
        </a:ln>
        <a:effectLst/>
      </xdr:spPr>
    </xdr:pic>
    <xdr:clientData fPrintsWithSheet="0"/>
  </xdr:oneCellAnchor>
</xdr:wsDr>
</file>

<file path=xl/drawings/drawing3.xml><?xml version="1.0" encoding="utf-8"?>
<xdr:wsDr xmlns:xdr="http://schemas.openxmlformats.org/drawingml/2006/spreadsheetDrawing" xmlns:a="http://schemas.openxmlformats.org/drawingml/2006/main">
  <xdr:oneCellAnchor>
    <xdr:from>
      <xdr:col>20</xdr:col>
      <xdr:colOff>47625</xdr:colOff>
      <xdr:row>0</xdr:row>
      <xdr:rowOff>133350</xdr:rowOff>
    </xdr:from>
    <xdr:ext cx="790476" cy="276190"/>
    <xdr:pic>
      <xdr:nvPicPr>
        <xdr:cNvPr id="2" name="Picture 5">
          <a:hlinkClick xmlns:r="http://schemas.openxmlformats.org/officeDocument/2006/relationships" r:id="rId1"/>
          <a:extLst>
            <a:ext uri="{FF2B5EF4-FFF2-40B4-BE49-F238E27FC236}">
              <a16:creationId xmlns:a16="http://schemas.microsoft.com/office/drawing/2014/main" id="{F939CC6E-183F-420D-8062-9412BF0A1D45}"/>
            </a:ext>
          </a:extLst>
        </xdr:cNvPr>
        <xdr:cNvPicPr>
          <a:picLocks noChangeAspect="1" noChangeArrowheads="1"/>
        </xdr:cNvPicPr>
      </xdr:nvPicPr>
      <xdr:blipFill>
        <a:blip xmlns:r="http://schemas.openxmlformats.org/officeDocument/2006/relationships" r:embed="rId2" cstate="print"/>
        <a:stretch>
          <a:fillRect/>
        </a:stretch>
      </xdr:blipFill>
      <xdr:spPr bwMode="auto">
        <a:xfrm>
          <a:off x="12392025" y="133350"/>
          <a:ext cx="790476" cy="276190"/>
        </a:xfrm>
        <a:prstGeom prst="rect">
          <a:avLst/>
        </a:prstGeom>
        <a:noFill/>
        <a:ln w="1">
          <a:noFill/>
          <a:miter lim="800000"/>
          <a:headEnd/>
          <a:tailEnd type="none" w="med" len="med"/>
        </a:ln>
        <a:effectLst/>
      </xdr:spPr>
    </xdr:pic>
    <xdr:clientData fPrintsWithSheet="0"/>
  </xdr:oneCellAnchor>
</xdr:wsDr>
</file>

<file path=xl/drawings/drawing30.xml><?xml version="1.0" encoding="utf-8"?>
<xdr:wsDr xmlns:xdr="http://schemas.openxmlformats.org/drawingml/2006/spreadsheetDrawing" xmlns:a="http://schemas.openxmlformats.org/drawingml/2006/main">
  <xdr:oneCellAnchor>
    <xdr:from>
      <xdr:col>20</xdr:col>
      <xdr:colOff>123825</xdr:colOff>
      <xdr:row>1</xdr:row>
      <xdr:rowOff>47625</xdr:rowOff>
    </xdr:from>
    <xdr:ext cx="790476" cy="276190"/>
    <xdr:pic>
      <xdr:nvPicPr>
        <xdr:cNvPr id="2" name="Picture 5">
          <a:hlinkClick xmlns:r="http://schemas.openxmlformats.org/officeDocument/2006/relationships" r:id="rId1"/>
          <a:extLst>
            <a:ext uri="{FF2B5EF4-FFF2-40B4-BE49-F238E27FC236}">
              <a16:creationId xmlns:a16="http://schemas.microsoft.com/office/drawing/2014/main" id="{96E1D039-744B-4417-9E06-7092B1562FEC}"/>
            </a:ext>
          </a:extLst>
        </xdr:cNvPr>
        <xdr:cNvPicPr>
          <a:picLocks noChangeAspect="1" noChangeArrowheads="1"/>
        </xdr:cNvPicPr>
      </xdr:nvPicPr>
      <xdr:blipFill>
        <a:blip xmlns:r="http://schemas.openxmlformats.org/officeDocument/2006/relationships" r:embed="rId2" cstate="print"/>
        <a:stretch>
          <a:fillRect/>
        </a:stretch>
      </xdr:blipFill>
      <xdr:spPr bwMode="auto">
        <a:xfrm>
          <a:off x="12315825" y="209550"/>
          <a:ext cx="790476" cy="276190"/>
        </a:xfrm>
        <a:prstGeom prst="rect">
          <a:avLst/>
        </a:prstGeom>
        <a:noFill/>
        <a:ln w="1">
          <a:noFill/>
          <a:miter lim="800000"/>
          <a:headEnd/>
          <a:tailEnd type="none" w="med" len="med"/>
        </a:ln>
        <a:effectLst/>
      </xdr:spPr>
    </xdr:pic>
    <xdr:clientData fPrintsWithSheet="0"/>
  </xdr:oneCellAnchor>
</xdr:wsDr>
</file>

<file path=xl/drawings/drawing31.xml><?xml version="1.0" encoding="utf-8"?>
<xdr:wsDr xmlns:xdr="http://schemas.openxmlformats.org/drawingml/2006/spreadsheetDrawing" xmlns:a="http://schemas.openxmlformats.org/drawingml/2006/main">
  <xdr:oneCellAnchor>
    <xdr:from>
      <xdr:col>20</xdr:col>
      <xdr:colOff>95250</xdr:colOff>
      <xdr:row>1</xdr:row>
      <xdr:rowOff>66675</xdr:rowOff>
    </xdr:from>
    <xdr:ext cx="790476" cy="276190"/>
    <xdr:pic>
      <xdr:nvPicPr>
        <xdr:cNvPr id="2" name="Picture 5">
          <a:hlinkClick xmlns:r="http://schemas.openxmlformats.org/officeDocument/2006/relationships" r:id="rId1"/>
          <a:extLst>
            <a:ext uri="{FF2B5EF4-FFF2-40B4-BE49-F238E27FC236}">
              <a16:creationId xmlns:a16="http://schemas.microsoft.com/office/drawing/2014/main" id="{A7705F41-087F-4656-A54E-32C44073E041}"/>
            </a:ext>
          </a:extLst>
        </xdr:cNvPr>
        <xdr:cNvPicPr>
          <a:picLocks noChangeAspect="1" noChangeArrowheads="1"/>
        </xdr:cNvPicPr>
      </xdr:nvPicPr>
      <xdr:blipFill>
        <a:blip xmlns:r="http://schemas.openxmlformats.org/officeDocument/2006/relationships" r:embed="rId2" cstate="print"/>
        <a:stretch>
          <a:fillRect/>
        </a:stretch>
      </xdr:blipFill>
      <xdr:spPr bwMode="auto">
        <a:xfrm>
          <a:off x="12439650" y="219075"/>
          <a:ext cx="790476" cy="276190"/>
        </a:xfrm>
        <a:prstGeom prst="rect">
          <a:avLst/>
        </a:prstGeom>
        <a:noFill/>
        <a:ln w="1">
          <a:noFill/>
          <a:miter lim="800000"/>
          <a:headEnd/>
          <a:tailEnd type="none" w="med" len="med"/>
        </a:ln>
        <a:effectLst/>
      </xdr:spPr>
    </xdr:pic>
    <xdr:clientData fPrintsWithSheet="0"/>
  </xdr:oneCellAnchor>
</xdr:wsDr>
</file>

<file path=xl/drawings/drawing32.xml><?xml version="1.0" encoding="utf-8"?>
<xdr:wsDr xmlns:xdr="http://schemas.openxmlformats.org/drawingml/2006/spreadsheetDrawing" xmlns:a="http://schemas.openxmlformats.org/drawingml/2006/main">
  <xdr:oneCellAnchor>
    <xdr:from>
      <xdr:col>26</xdr:col>
      <xdr:colOff>66675</xdr:colOff>
      <xdr:row>1</xdr:row>
      <xdr:rowOff>38100</xdr:rowOff>
    </xdr:from>
    <xdr:ext cx="790476" cy="276190"/>
    <xdr:pic>
      <xdr:nvPicPr>
        <xdr:cNvPr id="2" name="Picture 5">
          <a:hlinkClick xmlns:r="http://schemas.openxmlformats.org/officeDocument/2006/relationships" r:id="rId1"/>
          <a:extLst>
            <a:ext uri="{FF2B5EF4-FFF2-40B4-BE49-F238E27FC236}">
              <a16:creationId xmlns:a16="http://schemas.microsoft.com/office/drawing/2014/main" id="{E2BDD483-D1D9-4FE9-B23A-54C242A04C8E}"/>
            </a:ext>
          </a:extLst>
        </xdr:cNvPr>
        <xdr:cNvPicPr>
          <a:picLocks noChangeAspect="1" noChangeArrowheads="1"/>
        </xdr:cNvPicPr>
      </xdr:nvPicPr>
      <xdr:blipFill>
        <a:blip xmlns:r="http://schemas.openxmlformats.org/officeDocument/2006/relationships" r:embed="rId2" cstate="print"/>
        <a:stretch>
          <a:fillRect/>
        </a:stretch>
      </xdr:blipFill>
      <xdr:spPr bwMode="auto">
        <a:xfrm>
          <a:off x="14487525" y="190500"/>
          <a:ext cx="790476" cy="276190"/>
        </a:xfrm>
        <a:prstGeom prst="rect">
          <a:avLst/>
        </a:prstGeom>
        <a:noFill/>
        <a:ln w="1">
          <a:noFill/>
          <a:miter lim="800000"/>
          <a:headEnd/>
          <a:tailEnd type="none" w="med" len="med"/>
        </a:ln>
        <a:effectLst/>
      </xdr:spPr>
    </xdr:pic>
    <xdr:clientData fPrintsWithSheet="0"/>
  </xdr:oneCellAnchor>
</xdr:wsDr>
</file>

<file path=xl/drawings/drawing33.xml><?xml version="1.0" encoding="utf-8"?>
<xdr:wsDr xmlns:xdr="http://schemas.openxmlformats.org/drawingml/2006/spreadsheetDrawing" xmlns:a="http://schemas.openxmlformats.org/drawingml/2006/main">
  <xdr:oneCellAnchor>
    <xdr:from>
      <xdr:col>20</xdr:col>
      <xdr:colOff>57150</xdr:colOff>
      <xdr:row>1</xdr:row>
      <xdr:rowOff>104775</xdr:rowOff>
    </xdr:from>
    <xdr:ext cx="790476" cy="276190"/>
    <xdr:pic>
      <xdr:nvPicPr>
        <xdr:cNvPr id="2" name="Picture 5">
          <a:hlinkClick xmlns:r="http://schemas.openxmlformats.org/officeDocument/2006/relationships" r:id="rId1"/>
          <a:extLst>
            <a:ext uri="{FF2B5EF4-FFF2-40B4-BE49-F238E27FC236}">
              <a16:creationId xmlns:a16="http://schemas.microsoft.com/office/drawing/2014/main" id="{6DB81441-6452-4302-89EC-A17C5D441815}"/>
            </a:ext>
          </a:extLst>
        </xdr:cNvPr>
        <xdr:cNvPicPr>
          <a:picLocks noChangeAspect="1" noChangeArrowheads="1"/>
        </xdr:cNvPicPr>
      </xdr:nvPicPr>
      <xdr:blipFill>
        <a:blip xmlns:r="http://schemas.openxmlformats.org/officeDocument/2006/relationships" r:embed="rId2" cstate="print"/>
        <a:stretch>
          <a:fillRect/>
        </a:stretch>
      </xdr:blipFill>
      <xdr:spPr bwMode="auto">
        <a:xfrm>
          <a:off x="12277725" y="257175"/>
          <a:ext cx="790476" cy="276190"/>
        </a:xfrm>
        <a:prstGeom prst="rect">
          <a:avLst/>
        </a:prstGeom>
        <a:noFill/>
        <a:ln w="1">
          <a:noFill/>
          <a:miter lim="800000"/>
          <a:headEnd/>
          <a:tailEnd type="none" w="med" len="med"/>
        </a:ln>
        <a:effectLst/>
      </xdr:spPr>
    </xdr:pic>
    <xdr:clientData fPrintsWithSheet="0"/>
  </xdr:oneCellAnchor>
</xdr:wsDr>
</file>

<file path=xl/drawings/drawing34.xml><?xml version="1.0" encoding="utf-8"?>
<xdr:wsDr xmlns:xdr="http://schemas.openxmlformats.org/drawingml/2006/spreadsheetDrawing" xmlns:a="http://schemas.openxmlformats.org/drawingml/2006/main">
  <xdr:oneCellAnchor>
    <xdr:from>
      <xdr:col>26</xdr:col>
      <xdr:colOff>104775</xdr:colOff>
      <xdr:row>1</xdr:row>
      <xdr:rowOff>47625</xdr:rowOff>
    </xdr:from>
    <xdr:ext cx="790476" cy="276190"/>
    <xdr:pic>
      <xdr:nvPicPr>
        <xdr:cNvPr id="2" name="Picture 5">
          <a:hlinkClick xmlns:r="http://schemas.openxmlformats.org/officeDocument/2006/relationships" r:id="rId1"/>
          <a:extLst>
            <a:ext uri="{FF2B5EF4-FFF2-40B4-BE49-F238E27FC236}">
              <a16:creationId xmlns:a16="http://schemas.microsoft.com/office/drawing/2014/main" id="{D7CF90EC-B6EF-4848-8E95-AF99FB6BBAF2}"/>
            </a:ext>
          </a:extLst>
        </xdr:cNvPr>
        <xdr:cNvPicPr>
          <a:picLocks noChangeAspect="1" noChangeArrowheads="1"/>
        </xdr:cNvPicPr>
      </xdr:nvPicPr>
      <xdr:blipFill>
        <a:blip xmlns:r="http://schemas.openxmlformats.org/officeDocument/2006/relationships" r:embed="rId2" cstate="print"/>
        <a:stretch>
          <a:fillRect/>
        </a:stretch>
      </xdr:blipFill>
      <xdr:spPr bwMode="auto">
        <a:xfrm>
          <a:off x="15954375" y="209550"/>
          <a:ext cx="790476" cy="276190"/>
        </a:xfrm>
        <a:prstGeom prst="rect">
          <a:avLst/>
        </a:prstGeom>
        <a:noFill/>
        <a:ln w="1">
          <a:noFill/>
          <a:miter lim="800000"/>
          <a:headEnd/>
          <a:tailEnd type="none" w="med" len="med"/>
        </a:ln>
        <a:effectLst/>
      </xdr:spPr>
    </xdr:pic>
    <xdr:clientData fPrintsWithSheet="0"/>
  </xdr:oneCellAnchor>
</xdr:wsDr>
</file>

<file path=xl/drawings/drawing35.xml><?xml version="1.0" encoding="utf-8"?>
<xdr:wsDr xmlns:xdr="http://schemas.openxmlformats.org/drawingml/2006/spreadsheetDrawing" xmlns:a="http://schemas.openxmlformats.org/drawingml/2006/main">
  <xdr:oneCellAnchor>
    <xdr:from>
      <xdr:col>20</xdr:col>
      <xdr:colOff>85725</xdr:colOff>
      <xdr:row>1</xdr:row>
      <xdr:rowOff>152400</xdr:rowOff>
    </xdr:from>
    <xdr:ext cx="790476" cy="276190"/>
    <xdr:pic>
      <xdr:nvPicPr>
        <xdr:cNvPr id="2" name="Picture 5">
          <a:hlinkClick xmlns:r="http://schemas.openxmlformats.org/officeDocument/2006/relationships" r:id="rId1"/>
          <a:extLst>
            <a:ext uri="{FF2B5EF4-FFF2-40B4-BE49-F238E27FC236}">
              <a16:creationId xmlns:a16="http://schemas.microsoft.com/office/drawing/2014/main" id="{672C49B7-A430-412A-B165-3A587F9B75F3}"/>
            </a:ext>
          </a:extLst>
        </xdr:cNvPr>
        <xdr:cNvPicPr>
          <a:picLocks noChangeAspect="1" noChangeArrowheads="1"/>
        </xdr:cNvPicPr>
      </xdr:nvPicPr>
      <xdr:blipFill>
        <a:blip xmlns:r="http://schemas.openxmlformats.org/officeDocument/2006/relationships" r:embed="rId2" cstate="print"/>
        <a:stretch>
          <a:fillRect/>
        </a:stretch>
      </xdr:blipFill>
      <xdr:spPr bwMode="auto">
        <a:xfrm>
          <a:off x="13468350" y="304800"/>
          <a:ext cx="790476" cy="276190"/>
        </a:xfrm>
        <a:prstGeom prst="rect">
          <a:avLst/>
        </a:prstGeom>
        <a:noFill/>
        <a:ln w="1">
          <a:noFill/>
          <a:miter lim="800000"/>
          <a:headEnd/>
          <a:tailEnd type="none" w="med" len="med"/>
        </a:ln>
        <a:effectLst/>
      </xdr:spPr>
    </xdr:pic>
    <xdr:clientData fPrintsWithSheet="0"/>
  </xdr:oneCellAnchor>
</xdr:wsDr>
</file>

<file path=xl/drawings/drawing36.xml><?xml version="1.0" encoding="utf-8"?>
<xdr:wsDr xmlns:xdr="http://schemas.openxmlformats.org/drawingml/2006/spreadsheetDrawing" xmlns:a="http://schemas.openxmlformats.org/drawingml/2006/main">
  <xdr:oneCellAnchor>
    <xdr:from>
      <xdr:col>18</xdr:col>
      <xdr:colOff>161925</xdr:colOff>
      <xdr:row>1</xdr:row>
      <xdr:rowOff>66675</xdr:rowOff>
    </xdr:from>
    <xdr:ext cx="790476" cy="276190"/>
    <xdr:pic>
      <xdr:nvPicPr>
        <xdr:cNvPr id="2" name="Picture 5">
          <a:hlinkClick xmlns:r="http://schemas.openxmlformats.org/officeDocument/2006/relationships" r:id="rId1"/>
          <a:extLst>
            <a:ext uri="{FF2B5EF4-FFF2-40B4-BE49-F238E27FC236}">
              <a16:creationId xmlns:a16="http://schemas.microsoft.com/office/drawing/2014/main" id="{1E61BA7D-6D68-4083-8B1A-BFB2A4CCDB17}"/>
            </a:ext>
          </a:extLst>
        </xdr:cNvPr>
        <xdr:cNvPicPr>
          <a:picLocks noChangeAspect="1" noChangeArrowheads="1"/>
        </xdr:cNvPicPr>
      </xdr:nvPicPr>
      <xdr:blipFill>
        <a:blip xmlns:r="http://schemas.openxmlformats.org/officeDocument/2006/relationships" r:embed="rId2" cstate="print"/>
        <a:stretch>
          <a:fillRect/>
        </a:stretch>
      </xdr:blipFill>
      <xdr:spPr bwMode="auto">
        <a:xfrm>
          <a:off x="10353675" y="219075"/>
          <a:ext cx="790476" cy="276190"/>
        </a:xfrm>
        <a:prstGeom prst="rect">
          <a:avLst/>
        </a:prstGeom>
        <a:noFill/>
        <a:ln w="1">
          <a:noFill/>
          <a:miter lim="800000"/>
          <a:headEnd/>
          <a:tailEnd type="none" w="med" len="med"/>
        </a:ln>
        <a:effectLst/>
      </xdr:spPr>
    </xdr:pic>
    <xdr:clientData fPrintsWithSheet="0"/>
  </xdr:oneCellAnchor>
</xdr:wsDr>
</file>

<file path=xl/drawings/drawing37.xml><?xml version="1.0" encoding="utf-8"?>
<xdr:wsDr xmlns:xdr="http://schemas.openxmlformats.org/drawingml/2006/spreadsheetDrawing" xmlns:a="http://schemas.openxmlformats.org/drawingml/2006/main">
  <xdr:oneCellAnchor>
    <xdr:from>
      <xdr:col>17</xdr:col>
      <xdr:colOff>95250</xdr:colOff>
      <xdr:row>1</xdr:row>
      <xdr:rowOff>104775</xdr:rowOff>
    </xdr:from>
    <xdr:ext cx="790476" cy="276190"/>
    <xdr:pic>
      <xdr:nvPicPr>
        <xdr:cNvPr id="2" name="Picture 5">
          <a:hlinkClick xmlns:r="http://schemas.openxmlformats.org/officeDocument/2006/relationships" r:id="rId1"/>
          <a:extLst>
            <a:ext uri="{FF2B5EF4-FFF2-40B4-BE49-F238E27FC236}">
              <a16:creationId xmlns:a16="http://schemas.microsoft.com/office/drawing/2014/main" id="{581FE2EF-D457-4AA9-A1E2-AF8362A35AA1}"/>
            </a:ext>
          </a:extLst>
        </xdr:cNvPr>
        <xdr:cNvPicPr>
          <a:picLocks noChangeAspect="1" noChangeArrowheads="1"/>
        </xdr:cNvPicPr>
      </xdr:nvPicPr>
      <xdr:blipFill>
        <a:blip xmlns:r="http://schemas.openxmlformats.org/officeDocument/2006/relationships" r:embed="rId2" cstate="print"/>
        <a:stretch>
          <a:fillRect/>
        </a:stretch>
      </xdr:blipFill>
      <xdr:spPr bwMode="auto">
        <a:xfrm>
          <a:off x="11058525" y="257175"/>
          <a:ext cx="790476" cy="276190"/>
        </a:xfrm>
        <a:prstGeom prst="rect">
          <a:avLst/>
        </a:prstGeom>
        <a:noFill/>
        <a:ln w="1">
          <a:noFill/>
          <a:miter lim="800000"/>
          <a:headEnd/>
          <a:tailEnd type="none" w="med" len="med"/>
        </a:ln>
        <a:effectLst/>
      </xdr:spPr>
    </xdr:pic>
    <xdr:clientData fPrintsWithSheet="0"/>
  </xdr:oneCellAnchor>
</xdr:wsDr>
</file>

<file path=xl/drawings/drawing38.xml><?xml version="1.0" encoding="utf-8"?>
<xdr:wsDr xmlns:xdr="http://schemas.openxmlformats.org/drawingml/2006/spreadsheetDrawing" xmlns:a="http://schemas.openxmlformats.org/drawingml/2006/main">
  <xdr:oneCellAnchor>
    <xdr:from>
      <xdr:col>23</xdr:col>
      <xdr:colOff>104775</xdr:colOff>
      <xdr:row>1</xdr:row>
      <xdr:rowOff>9525</xdr:rowOff>
    </xdr:from>
    <xdr:ext cx="790476" cy="276190"/>
    <xdr:pic>
      <xdr:nvPicPr>
        <xdr:cNvPr id="2" name="Picture 5">
          <a:hlinkClick xmlns:r="http://schemas.openxmlformats.org/officeDocument/2006/relationships" r:id="rId1"/>
          <a:extLst>
            <a:ext uri="{FF2B5EF4-FFF2-40B4-BE49-F238E27FC236}">
              <a16:creationId xmlns:a16="http://schemas.microsoft.com/office/drawing/2014/main" id="{4FB5FF95-C54D-473F-B58E-E4387EB10113}"/>
            </a:ext>
          </a:extLst>
        </xdr:cNvPr>
        <xdr:cNvPicPr>
          <a:picLocks noChangeAspect="1" noChangeArrowheads="1"/>
        </xdr:cNvPicPr>
      </xdr:nvPicPr>
      <xdr:blipFill>
        <a:blip xmlns:r="http://schemas.openxmlformats.org/officeDocument/2006/relationships" r:embed="rId2" cstate="print"/>
        <a:stretch>
          <a:fillRect/>
        </a:stretch>
      </xdr:blipFill>
      <xdr:spPr bwMode="auto">
        <a:xfrm>
          <a:off x="14887575" y="161925"/>
          <a:ext cx="790476" cy="276190"/>
        </a:xfrm>
        <a:prstGeom prst="rect">
          <a:avLst/>
        </a:prstGeom>
        <a:noFill/>
        <a:ln w="1">
          <a:noFill/>
          <a:miter lim="800000"/>
          <a:headEnd/>
          <a:tailEnd type="none" w="med" len="med"/>
        </a:ln>
        <a:effectLst/>
      </xdr:spPr>
    </xdr:pic>
    <xdr:clientData fPrintsWithSheet="0"/>
  </xdr:oneCellAnchor>
</xdr:wsDr>
</file>

<file path=xl/drawings/drawing39.xml><?xml version="1.0" encoding="utf-8"?>
<xdr:wsDr xmlns:xdr="http://schemas.openxmlformats.org/drawingml/2006/spreadsheetDrawing" xmlns:a="http://schemas.openxmlformats.org/drawingml/2006/main">
  <xdr:oneCellAnchor>
    <xdr:from>
      <xdr:col>23</xdr:col>
      <xdr:colOff>47625</xdr:colOff>
      <xdr:row>1</xdr:row>
      <xdr:rowOff>76200</xdr:rowOff>
    </xdr:from>
    <xdr:ext cx="790476" cy="276190"/>
    <xdr:pic>
      <xdr:nvPicPr>
        <xdr:cNvPr id="2" name="Picture 5">
          <a:hlinkClick xmlns:r="http://schemas.openxmlformats.org/officeDocument/2006/relationships" r:id="rId1"/>
          <a:extLst>
            <a:ext uri="{FF2B5EF4-FFF2-40B4-BE49-F238E27FC236}">
              <a16:creationId xmlns:a16="http://schemas.microsoft.com/office/drawing/2014/main" id="{9AF083C5-E5D0-4139-AB38-38F623BB317D}"/>
            </a:ext>
          </a:extLst>
        </xdr:cNvPr>
        <xdr:cNvPicPr>
          <a:picLocks noChangeAspect="1" noChangeArrowheads="1"/>
        </xdr:cNvPicPr>
      </xdr:nvPicPr>
      <xdr:blipFill>
        <a:blip xmlns:r="http://schemas.openxmlformats.org/officeDocument/2006/relationships" r:embed="rId2" cstate="print"/>
        <a:stretch>
          <a:fillRect/>
        </a:stretch>
      </xdr:blipFill>
      <xdr:spPr bwMode="auto">
        <a:xfrm>
          <a:off x="14563725" y="228600"/>
          <a:ext cx="790476" cy="276190"/>
        </a:xfrm>
        <a:prstGeom prst="rect">
          <a:avLst/>
        </a:prstGeom>
        <a:noFill/>
        <a:ln w="1">
          <a:noFill/>
          <a:miter lim="800000"/>
          <a:headEnd/>
          <a:tailEnd type="none" w="med" len="med"/>
        </a:ln>
        <a:effectLst/>
      </xdr:spPr>
    </xdr:pic>
    <xdr:clientData fPrintsWithSheet="0"/>
  </xdr:oneCellAnchor>
</xdr:wsDr>
</file>

<file path=xl/drawings/drawing4.xml><?xml version="1.0" encoding="utf-8"?>
<xdr:wsDr xmlns:xdr="http://schemas.openxmlformats.org/drawingml/2006/spreadsheetDrawing" xmlns:a="http://schemas.openxmlformats.org/drawingml/2006/main">
  <xdr:oneCellAnchor>
    <xdr:from>
      <xdr:col>26</xdr:col>
      <xdr:colOff>0</xdr:colOff>
      <xdr:row>0</xdr:row>
      <xdr:rowOff>0</xdr:rowOff>
    </xdr:from>
    <xdr:ext cx="790476" cy="276190"/>
    <xdr:pic>
      <xdr:nvPicPr>
        <xdr:cNvPr id="2" name="Picture 5">
          <a:hlinkClick xmlns:r="http://schemas.openxmlformats.org/officeDocument/2006/relationships" r:id="rId1"/>
          <a:extLst>
            <a:ext uri="{FF2B5EF4-FFF2-40B4-BE49-F238E27FC236}">
              <a16:creationId xmlns:a16="http://schemas.microsoft.com/office/drawing/2014/main" id="{89537C92-E94A-42BC-ADA1-088240215138}"/>
            </a:ext>
          </a:extLst>
        </xdr:cNvPr>
        <xdr:cNvPicPr>
          <a:picLocks noChangeAspect="1" noChangeArrowheads="1"/>
        </xdr:cNvPicPr>
      </xdr:nvPicPr>
      <xdr:blipFill>
        <a:blip xmlns:r="http://schemas.openxmlformats.org/officeDocument/2006/relationships" r:embed="rId2" cstate="print"/>
        <a:stretch>
          <a:fillRect/>
        </a:stretch>
      </xdr:blipFill>
      <xdr:spPr bwMode="auto">
        <a:xfrm>
          <a:off x="14554200" y="0"/>
          <a:ext cx="790476" cy="276190"/>
        </a:xfrm>
        <a:prstGeom prst="rect">
          <a:avLst/>
        </a:prstGeom>
        <a:noFill/>
        <a:ln w="1">
          <a:noFill/>
          <a:miter lim="800000"/>
          <a:headEnd/>
          <a:tailEnd type="none" w="med" len="med"/>
        </a:ln>
        <a:effectLst/>
      </xdr:spPr>
    </xdr:pic>
    <xdr:clientData fPrintsWithSheet="0"/>
  </xdr:oneCellAnchor>
</xdr:wsDr>
</file>

<file path=xl/drawings/drawing40.xml><?xml version="1.0" encoding="utf-8"?>
<xdr:wsDr xmlns:xdr="http://schemas.openxmlformats.org/drawingml/2006/spreadsheetDrawing" xmlns:a="http://schemas.openxmlformats.org/drawingml/2006/main">
  <xdr:oneCellAnchor>
    <xdr:from>
      <xdr:col>17</xdr:col>
      <xdr:colOff>152400</xdr:colOff>
      <xdr:row>1</xdr:row>
      <xdr:rowOff>19050</xdr:rowOff>
    </xdr:from>
    <xdr:ext cx="790476" cy="276190"/>
    <xdr:pic>
      <xdr:nvPicPr>
        <xdr:cNvPr id="2" name="Picture 5">
          <a:hlinkClick xmlns:r="http://schemas.openxmlformats.org/officeDocument/2006/relationships" r:id="rId1"/>
          <a:extLst>
            <a:ext uri="{FF2B5EF4-FFF2-40B4-BE49-F238E27FC236}">
              <a16:creationId xmlns:a16="http://schemas.microsoft.com/office/drawing/2014/main" id="{57B0D8F5-C896-4823-947C-B548B2C7D2FF}"/>
            </a:ext>
          </a:extLst>
        </xdr:cNvPr>
        <xdr:cNvPicPr>
          <a:picLocks noChangeAspect="1" noChangeArrowheads="1"/>
        </xdr:cNvPicPr>
      </xdr:nvPicPr>
      <xdr:blipFill>
        <a:blip xmlns:r="http://schemas.openxmlformats.org/officeDocument/2006/relationships" r:embed="rId2" cstate="print"/>
        <a:stretch>
          <a:fillRect/>
        </a:stretch>
      </xdr:blipFill>
      <xdr:spPr bwMode="auto">
        <a:xfrm>
          <a:off x="13849350" y="171450"/>
          <a:ext cx="790476" cy="276190"/>
        </a:xfrm>
        <a:prstGeom prst="rect">
          <a:avLst/>
        </a:prstGeom>
        <a:noFill/>
        <a:ln w="1">
          <a:noFill/>
          <a:miter lim="800000"/>
          <a:headEnd/>
          <a:tailEnd type="none" w="med" len="med"/>
        </a:ln>
        <a:effectLst/>
      </xdr:spPr>
    </xdr:pic>
    <xdr:clientData fPrintsWithSheet="0"/>
  </xdr:oneCellAnchor>
</xdr:wsDr>
</file>

<file path=xl/drawings/drawing41.xml><?xml version="1.0" encoding="utf-8"?>
<xdr:wsDr xmlns:xdr="http://schemas.openxmlformats.org/drawingml/2006/spreadsheetDrawing" xmlns:a="http://schemas.openxmlformats.org/drawingml/2006/main">
  <xdr:oneCellAnchor>
    <xdr:from>
      <xdr:col>17</xdr:col>
      <xdr:colOff>76200</xdr:colOff>
      <xdr:row>1</xdr:row>
      <xdr:rowOff>123825</xdr:rowOff>
    </xdr:from>
    <xdr:ext cx="790476" cy="276190"/>
    <xdr:pic>
      <xdr:nvPicPr>
        <xdr:cNvPr id="2" name="Picture 5">
          <a:hlinkClick xmlns:r="http://schemas.openxmlformats.org/officeDocument/2006/relationships" r:id="rId1"/>
          <a:extLst>
            <a:ext uri="{FF2B5EF4-FFF2-40B4-BE49-F238E27FC236}">
              <a16:creationId xmlns:a16="http://schemas.microsoft.com/office/drawing/2014/main" id="{1758217B-D37A-49B7-87A5-9D3F98FA79B0}"/>
            </a:ext>
          </a:extLst>
        </xdr:cNvPr>
        <xdr:cNvPicPr>
          <a:picLocks noChangeAspect="1" noChangeArrowheads="1"/>
        </xdr:cNvPicPr>
      </xdr:nvPicPr>
      <xdr:blipFill>
        <a:blip xmlns:r="http://schemas.openxmlformats.org/officeDocument/2006/relationships" r:embed="rId2" cstate="print"/>
        <a:stretch>
          <a:fillRect/>
        </a:stretch>
      </xdr:blipFill>
      <xdr:spPr bwMode="auto">
        <a:xfrm>
          <a:off x="14049375" y="276225"/>
          <a:ext cx="790476" cy="276190"/>
        </a:xfrm>
        <a:prstGeom prst="rect">
          <a:avLst/>
        </a:prstGeom>
        <a:noFill/>
        <a:ln w="1">
          <a:noFill/>
          <a:miter lim="800000"/>
          <a:headEnd/>
          <a:tailEnd type="none" w="med" len="med"/>
        </a:ln>
        <a:effectLst/>
      </xdr:spPr>
    </xdr:pic>
    <xdr:clientData fPrintsWithSheet="0"/>
  </xdr:oneCellAnchor>
</xdr:wsDr>
</file>

<file path=xl/drawings/drawing42.xml><?xml version="1.0" encoding="utf-8"?>
<xdr:wsDr xmlns:xdr="http://schemas.openxmlformats.org/drawingml/2006/spreadsheetDrawing" xmlns:a="http://schemas.openxmlformats.org/drawingml/2006/main">
  <xdr:oneCellAnchor>
    <xdr:from>
      <xdr:col>23</xdr:col>
      <xdr:colOff>19050</xdr:colOff>
      <xdr:row>1</xdr:row>
      <xdr:rowOff>85725</xdr:rowOff>
    </xdr:from>
    <xdr:ext cx="790476" cy="276190"/>
    <xdr:pic>
      <xdr:nvPicPr>
        <xdr:cNvPr id="2" name="Picture 5">
          <a:hlinkClick xmlns:r="http://schemas.openxmlformats.org/officeDocument/2006/relationships" r:id="rId1"/>
          <a:extLst>
            <a:ext uri="{FF2B5EF4-FFF2-40B4-BE49-F238E27FC236}">
              <a16:creationId xmlns:a16="http://schemas.microsoft.com/office/drawing/2014/main" id="{1385DC85-039B-4B08-8601-2288EAE19998}"/>
            </a:ext>
          </a:extLst>
        </xdr:cNvPr>
        <xdr:cNvPicPr>
          <a:picLocks noChangeAspect="1" noChangeArrowheads="1"/>
        </xdr:cNvPicPr>
      </xdr:nvPicPr>
      <xdr:blipFill>
        <a:blip xmlns:r="http://schemas.openxmlformats.org/officeDocument/2006/relationships" r:embed="rId2" cstate="print"/>
        <a:stretch>
          <a:fillRect/>
        </a:stretch>
      </xdr:blipFill>
      <xdr:spPr bwMode="auto">
        <a:xfrm>
          <a:off x="15316200" y="238125"/>
          <a:ext cx="790476" cy="276190"/>
        </a:xfrm>
        <a:prstGeom prst="rect">
          <a:avLst/>
        </a:prstGeom>
        <a:noFill/>
        <a:ln w="1">
          <a:noFill/>
          <a:miter lim="800000"/>
          <a:headEnd/>
          <a:tailEnd type="none" w="med" len="med"/>
        </a:ln>
        <a:effectLst/>
      </xdr:spPr>
    </xdr:pic>
    <xdr:clientData fPrintsWithSheet="0"/>
  </xdr:oneCellAnchor>
</xdr:wsDr>
</file>

<file path=xl/drawings/drawing43.xml><?xml version="1.0" encoding="utf-8"?>
<xdr:wsDr xmlns:xdr="http://schemas.openxmlformats.org/drawingml/2006/spreadsheetDrawing" xmlns:a="http://schemas.openxmlformats.org/drawingml/2006/main">
  <xdr:oneCellAnchor>
    <xdr:from>
      <xdr:col>23</xdr:col>
      <xdr:colOff>104775</xdr:colOff>
      <xdr:row>3</xdr:row>
      <xdr:rowOff>57150</xdr:rowOff>
    </xdr:from>
    <xdr:ext cx="790476" cy="276190"/>
    <xdr:pic>
      <xdr:nvPicPr>
        <xdr:cNvPr id="2" name="Picture 5">
          <a:hlinkClick xmlns:r="http://schemas.openxmlformats.org/officeDocument/2006/relationships" r:id="rId1"/>
          <a:extLst>
            <a:ext uri="{FF2B5EF4-FFF2-40B4-BE49-F238E27FC236}">
              <a16:creationId xmlns:a16="http://schemas.microsoft.com/office/drawing/2014/main" id="{849E53E7-88F8-4A2C-A867-35631C5BCA40}"/>
            </a:ext>
          </a:extLst>
        </xdr:cNvPr>
        <xdr:cNvPicPr>
          <a:picLocks noChangeAspect="1" noChangeArrowheads="1"/>
        </xdr:cNvPicPr>
      </xdr:nvPicPr>
      <xdr:blipFill>
        <a:blip xmlns:r="http://schemas.openxmlformats.org/officeDocument/2006/relationships" r:embed="rId2" cstate="print"/>
        <a:stretch>
          <a:fillRect/>
        </a:stretch>
      </xdr:blipFill>
      <xdr:spPr bwMode="auto">
        <a:xfrm>
          <a:off x="14563725" y="657225"/>
          <a:ext cx="790476" cy="276190"/>
        </a:xfrm>
        <a:prstGeom prst="rect">
          <a:avLst/>
        </a:prstGeom>
        <a:noFill/>
        <a:ln w="1">
          <a:noFill/>
          <a:miter lim="800000"/>
          <a:headEnd/>
          <a:tailEnd type="none" w="med" len="med"/>
        </a:ln>
        <a:effectLst/>
      </xdr:spPr>
    </xdr:pic>
    <xdr:clientData fPrintsWithSheet="0"/>
  </xdr:oneCellAnchor>
</xdr:wsDr>
</file>

<file path=xl/drawings/drawing44.xml><?xml version="1.0" encoding="utf-8"?>
<xdr:wsDr xmlns:xdr="http://schemas.openxmlformats.org/drawingml/2006/spreadsheetDrawing" xmlns:a="http://schemas.openxmlformats.org/drawingml/2006/main">
  <xdr:oneCellAnchor>
    <xdr:from>
      <xdr:col>25</xdr:col>
      <xdr:colOff>57150</xdr:colOff>
      <xdr:row>0</xdr:row>
      <xdr:rowOff>104775</xdr:rowOff>
    </xdr:from>
    <xdr:ext cx="790476" cy="276190"/>
    <xdr:pic>
      <xdr:nvPicPr>
        <xdr:cNvPr id="2" name="Picture 5">
          <a:hlinkClick xmlns:r="http://schemas.openxmlformats.org/officeDocument/2006/relationships" r:id="rId1"/>
          <a:extLst>
            <a:ext uri="{FF2B5EF4-FFF2-40B4-BE49-F238E27FC236}">
              <a16:creationId xmlns:a16="http://schemas.microsoft.com/office/drawing/2014/main" id="{B4408034-EC27-4017-847C-0DA5E4C50C99}"/>
            </a:ext>
          </a:extLst>
        </xdr:cNvPr>
        <xdr:cNvPicPr>
          <a:picLocks noChangeAspect="1" noChangeArrowheads="1"/>
        </xdr:cNvPicPr>
      </xdr:nvPicPr>
      <xdr:blipFill>
        <a:blip xmlns:r="http://schemas.openxmlformats.org/officeDocument/2006/relationships" r:embed="rId2" cstate="print"/>
        <a:stretch>
          <a:fillRect/>
        </a:stretch>
      </xdr:blipFill>
      <xdr:spPr bwMode="auto">
        <a:xfrm>
          <a:off x="14706600" y="104775"/>
          <a:ext cx="790476" cy="276190"/>
        </a:xfrm>
        <a:prstGeom prst="rect">
          <a:avLst/>
        </a:prstGeom>
        <a:noFill/>
        <a:ln w="1">
          <a:noFill/>
          <a:miter lim="800000"/>
          <a:headEnd/>
          <a:tailEnd type="none" w="med" len="med"/>
        </a:ln>
        <a:effectLst/>
      </xdr:spPr>
    </xdr:pic>
    <xdr:clientData fPrintsWithSheet="0"/>
  </xdr:oneCellAnchor>
</xdr:wsDr>
</file>

<file path=xl/drawings/drawing45.xml><?xml version="1.0" encoding="utf-8"?>
<xdr:wsDr xmlns:xdr="http://schemas.openxmlformats.org/drawingml/2006/spreadsheetDrawing" xmlns:a="http://schemas.openxmlformats.org/drawingml/2006/main">
  <xdr:oneCellAnchor>
    <xdr:from>
      <xdr:col>19</xdr:col>
      <xdr:colOff>47625</xdr:colOff>
      <xdr:row>0</xdr:row>
      <xdr:rowOff>66675</xdr:rowOff>
    </xdr:from>
    <xdr:ext cx="790476" cy="276190"/>
    <xdr:pic>
      <xdr:nvPicPr>
        <xdr:cNvPr id="2" name="Picture 5">
          <a:hlinkClick xmlns:r="http://schemas.openxmlformats.org/officeDocument/2006/relationships" r:id="rId1"/>
          <a:extLst>
            <a:ext uri="{FF2B5EF4-FFF2-40B4-BE49-F238E27FC236}">
              <a16:creationId xmlns:a16="http://schemas.microsoft.com/office/drawing/2014/main" id="{86F58228-F952-4FEB-B074-29405D5D4015}"/>
            </a:ext>
          </a:extLst>
        </xdr:cNvPr>
        <xdr:cNvPicPr>
          <a:picLocks noChangeAspect="1" noChangeArrowheads="1"/>
        </xdr:cNvPicPr>
      </xdr:nvPicPr>
      <xdr:blipFill>
        <a:blip xmlns:r="http://schemas.openxmlformats.org/officeDocument/2006/relationships" r:embed="rId2" cstate="print"/>
        <a:stretch>
          <a:fillRect/>
        </a:stretch>
      </xdr:blipFill>
      <xdr:spPr bwMode="auto">
        <a:xfrm>
          <a:off x="11210925" y="66675"/>
          <a:ext cx="790476" cy="276190"/>
        </a:xfrm>
        <a:prstGeom prst="rect">
          <a:avLst/>
        </a:prstGeom>
        <a:noFill/>
        <a:ln w="1">
          <a:noFill/>
          <a:miter lim="800000"/>
          <a:headEnd/>
          <a:tailEnd type="none" w="med" len="med"/>
        </a:ln>
        <a:effectLst/>
      </xdr:spPr>
    </xdr:pic>
    <xdr:clientData fPrintsWithSheet="0"/>
  </xdr:oneCellAnchor>
</xdr:wsDr>
</file>

<file path=xl/drawings/drawing46.xml><?xml version="1.0" encoding="utf-8"?>
<xdr:wsDr xmlns:xdr="http://schemas.openxmlformats.org/drawingml/2006/spreadsheetDrawing" xmlns:a="http://schemas.openxmlformats.org/drawingml/2006/main">
  <xdr:oneCellAnchor>
    <xdr:from>
      <xdr:col>11</xdr:col>
      <xdr:colOff>85725</xdr:colOff>
      <xdr:row>1</xdr:row>
      <xdr:rowOff>85725</xdr:rowOff>
    </xdr:from>
    <xdr:ext cx="790476" cy="276190"/>
    <xdr:pic>
      <xdr:nvPicPr>
        <xdr:cNvPr id="2" name="Picture 5">
          <a:hlinkClick xmlns:r="http://schemas.openxmlformats.org/officeDocument/2006/relationships" r:id="rId1"/>
          <a:extLst>
            <a:ext uri="{FF2B5EF4-FFF2-40B4-BE49-F238E27FC236}">
              <a16:creationId xmlns:a16="http://schemas.microsoft.com/office/drawing/2014/main" id="{B743A2FD-B9BB-4613-BEBF-8AA051DE330F}"/>
            </a:ext>
          </a:extLst>
        </xdr:cNvPr>
        <xdr:cNvPicPr>
          <a:picLocks noChangeAspect="1" noChangeArrowheads="1"/>
        </xdr:cNvPicPr>
      </xdr:nvPicPr>
      <xdr:blipFill>
        <a:blip xmlns:r="http://schemas.openxmlformats.org/officeDocument/2006/relationships" r:embed="rId2" cstate="print"/>
        <a:stretch>
          <a:fillRect/>
        </a:stretch>
      </xdr:blipFill>
      <xdr:spPr bwMode="auto">
        <a:xfrm>
          <a:off x="9305925" y="238125"/>
          <a:ext cx="790476" cy="276190"/>
        </a:xfrm>
        <a:prstGeom prst="rect">
          <a:avLst/>
        </a:prstGeom>
        <a:noFill/>
        <a:ln w="1">
          <a:noFill/>
          <a:miter lim="800000"/>
          <a:headEnd/>
          <a:tailEnd type="none" w="med" len="med"/>
        </a:ln>
        <a:effectLst/>
      </xdr:spPr>
    </xdr:pic>
    <xdr:clientData fPrintsWithSheet="0"/>
  </xdr:oneCellAnchor>
</xdr:wsDr>
</file>

<file path=xl/drawings/drawing47.xml><?xml version="1.0" encoding="utf-8"?>
<xdr:wsDr xmlns:xdr="http://schemas.openxmlformats.org/drawingml/2006/spreadsheetDrawing" xmlns:a="http://schemas.openxmlformats.org/drawingml/2006/main">
  <xdr:oneCellAnchor>
    <xdr:from>
      <xdr:col>22</xdr:col>
      <xdr:colOff>38100</xdr:colOff>
      <xdr:row>1</xdr:row>
      <xdr:rowOff>9525</xdr:rowOff>
    </xdr:from>
    <xdr:ext cx="790476" cy="276190"/>
    <xdr:pic>
      <xdr:nvPicPr>
        <xdr:cNvPr id="2" name="Picture 5">
          <a:hlinkClick xmlns:r="http://schemas.openxmlformats.org/officeDocument/2006/relationships" r:id="rId1"/>
          <a:extLst>
            <a:ext uri="{FF2B5EF4-FFF2-40B4-BE49-F238E27FC236}">
              <a16:creationId xmlns:a16="http://schemas.microsoft.com/office/drawing/2014/main" id="{50223111-8696-42CF-8C3D-9DEBFA77F6D1}"/>
            </a:ext>
          </a:extLst>
        </xdr:cNvPr>
        <xdr:cNvPicPr>
          <a:picLocks noChangeAspect="1" noChangeArrowheads="1"/>
        </xdr:cNvPicPr>
      </xdr:nvPicPr>
      <xdr:blipFill>
        <a:blip xmlns:r="http://schemas.openxmlformats.org/officeDocument/2006/relationships" r:embed="rId2" cstate="print"/>
        <a:stretch>
          <a:fillRect/>
        </a:stretch>
      </xdr:blipFill>
      <xdr:spPr bwMode="auto">
        <a:xfrm>
          <a:off x="11811000" y="161925"/>
          <a:ext cx="790476" cy="276190"/>
        </a:xfrm>
        <a:prstGeom prst="rect">
          <a:avLst/>
        </a:prstGeom>
        <a:noFill/>
        <a:ln w="1">
          <a:noFill/>
          <a:miter lim="800000"/>
          <a:headEnd/>
          <a:tailEnd type="none" w="med" len="med"/>
        </a:ln>
        <a:effectLst/>
      </xdr:spPr>
    </xdr:pic>
    <xdr:clientData fPrintsWithSheet="0"/>
  </xdr:oneCellAnchor>
</xdr:wsDr>
</file>

<file path=xl/drawings/drawing48.xml><?xml version="1.0" encoding="utf-8"?>
<xdr:wsDr xmlns:xdr="http://schemas.openxmlformats.org/drawingml/2006/spreadsheetDrawing" xmlns:a="http://schemas.openxmlformats.org/drawingml/2006/main">
  <xdr:oneCellAnchor>
    <xdr:from>
      <xdr:col>22</xdr:col>
      <xdr:colOff>171450</xdr:colOff>
      <xdr:row>1</xdr:row>
      <xdr:rowOff>76200</xdr:rowOff>
    </xdr:from>
    <xdr:ext cx="790476" cy="276190"/>
    <xdr:pic>
      <xdr:nvPicPr>
        <xdr:cNvPr id="2" name="Picture 5">
          <a:hlinkClick xmlns:r="http://schemas.openxmlformats.org/officeDocument/2006/relationships" r:id="rId1"/>
          <a:extLst>
            <a:ext uri="{FF2B5EF4-FFF2-40B4-BE49-F238E27FC236}">
              <a16:creationId xmlns:a16="http://schemas.microsoft.com/office/drawing/2014/main" id="{C7C644B0-D45A-4951-9AEA-B6E90B04AF9B}"/>
            </a:ext>
          </a:extLst>
        </xdr:cNvPr>
        <xdr:cNvPicPr>
          <a:picLocks noChangeAspect="1" noChangeArrowheads="1"/>
        </xdr:cNvPicPr>
      </xdr:nvPicPr>
      <xdr:blipFill>
        <a:blip xmlns:r="http://schemas.openxmlformats.org/officeDocument/2006/relationships" r:embed="rId2" cstate="print"/>
        <a:stretch>
          <a:fillRect/>
        </a:stretch>
      </xdr:blipFill>
      <xdr:spPr bwMode="auto">
        <a:xfrm>
          <a:off x="11887200" y="228600"/>
          <a:ext cx="790476" cy="276190"/>
        </a:xfrm>
        <a:prstGeom prst="rect">
          <a:avLst/>
        </a:prstGeom>
        <a:noFill/>
        <a:ln w="1">
          <a:noFill/>
          <a:miter lim="800000"/>
          <a:headEnd/>
          <a:tailEnd type="none" w="med" len="med"/>
        </a:ln>
        <a:effectLst/>
      </xdr:spPr>
    </xdr:pic>
    <xdr:clientData fPrintsWithSheet="0"/>
  </xdr:oneCellAnchor>
</xdr:wsDr>
</file>

<file path=xl/drawings/drawing49.xml><?xml version="1.0" encoding="utf-8"?>
<xdr:wsDr xmlns:xdr="http://schemas.openxmlformats.org/drawingml/2006/spreadsheetDrawing" xmlns:a="http://schemas.openxmlformats.org/drawingml/2006/main">
  <xdr:oneCellAnchor>
    <xdr:from>
      <xdr:col>14</xdr:col>
      <xdr:colOff>47625</xdr:colOff>
      <xdr:row>1</xdr:row>
      <xdr:rowOff>0</xdr:rowOff>
    </xdr:from>
    <xdr:ext cx="790476" cy="276190"/>
    <xdr:pic>
      <xdr:nvPicPr>
        <xdr:cNvPr id="2" name="Picture 5">
          <a:hlinkClick xmlns:r="http://schemas.openxmlformats.org/officeDocument/2006/relationships" r:id="rId1"/>
          <a:extLst>
            <a:ext uri="{FF2B5EF4-FFF2-40B4-BE49-F238E27FC236}">
              <a16:creationId xmlns:a16="http://schemas.microsoft.com/office/drawing/2014/main" id="{8FB7BA0E-EB12-4244-97BD-086BDA8B245A}"/>
            </a:ext>
          </a:extLst>
        </xdr:cNvPr>
        <xdr:cNvPicPr>
          <a:picLocks noChangeAspect="1" noChangeArrowheads="1"/>
        </xdr:cNvPicPr>
      </xdr:nvPicPr>
      <xdr:blipFill>
        <a:blip xmlns:r="http://schemas.openxmlformats.org/officeDocument/2006/relationships" r:embed="rId2" cstate="print"/>
        <a:stretch>
          <a:fillRect/>
        </a:stretch>
      </xdr:blipFill>
      <xdr:spPr bwMode="auto">
        <a:xfrm>
          <a:off x="10191750" y="133350"/>
          <a:ext cx="790476" cy="276190"/>
        </a:xfrm>
        <a:prstGeom prst="rect">
          <a:avLst/>
        </a:prstGeom>
        <a:noFill/>
        <a:ln w="1">
          <a:noFill/>
          <a:miter lim="800000"/>
          <a:headEnd/>
          <a:tailEnd type="none" w="med" len="med"/>
        </a:ln>
        <a:effectLst/>
      </xdr:spPr>
    </xdr:pic>
    <xdr:clientData fPrintsWithSheet="0"/>
  </xdr:oneCellAnchor>
</xdr:wsDr>
</file>

<file path=xl/drawings/drawing5.xml><?xml version="1.0" encoding="utf-8"?>
<xdr:wsDr xmlns:xdr="http://schemas.openxmlformats.org/drawingml/2006/spreadsheetDrawing" xmlns:a="http://schemas.openxmlformats.org/drawingml/2006/main">
  <xdr:oneCellAnchor>
    <xdr:from>
      <xdr:col>20</xdr:col>
      <xdr:colOff>0</xdr:colOff>
      <xdr:row>1</xdr:row>
      <xdr:rowOff>0</xdr:rowOff>
    </xdr:from>
    <xdr:ext cx="790476" cy="276190"/>
    <xdr:pic>
      <xdr:nvPicPr>
        <xdr:cNvPr id="2" name="Picture 5">
          <a:hlinkClick xmlns:r="http://schemas.openxmlformats.org/officeDocument/2006/relationships" r:id="rId1"/>
          <a:extLst>
            <a:ext uri="{FF2B5EF4-FFF2-40B4-BE49-F238E27FC236}">
              <a16:creationId xmlns:a16="http://schemas.microsoft.com/office/drawing/2014/main" id="{0E8B5E36-85EF-4D06-AC15-52A24CD95B62}"/>
            </a:ext>
          </a:extLst>
        </xdr:cNvPr>
        <xdr:cNvPicPr>
          <a:picLocks noChangeAspect="1" noChangeArrowheads="1"/>
        </xdr:cNvPicPr>
      </xdr:nvPicPr>
      <xdr:blipFill>
        <a:blip xmlns:r="http://schemas.openxmlformats.org/officeDocument/2006/relationships" r:embed="rId2" cstate="print"/>
        <a:stretch>
          <a:fillRect/>
        </a:stretch>
      </xdr:blipFill>
      <xdr:spPr bwMode="auto">
        <a:xfrm>
          <a:off x="12220575" y="152400"/>
          <a:ext cx="790476" cy="276190"/>
        </a:xfrm>
        <a:prstGeom prst="rect">
          <a:avLst/>
        </a:prstGeom>
        <a:noFill/>
        <a:ln w="1">
          <a:noFill/>
          <a:miter lim="800000"/>
          <a:headEnd/>
          <a:tailEnd type="none" w="med" len="med"/>
        </a:ln>
        <a:effectLst/>
      </xdr:spPr>
    </xdr:pic>
    <xdr:clientData fPrintsWithSheet="0"/>
  </xdr:oneCellAnchor>
</xdr:wsDr>
</file>

<file path=xl/drawings/drawing50.xml><?xml version="1.0" encoding="utf-8"?>
<xdr:wsDr xmlns:xdr="http://schemas.openxmlformats.org/drawingml/2006/spreadsheetDrawing" xmlns:a="http://schemas.openxmlformats.org/drawingml/2006/main">
  <xdr:oneCellAnchor>
    <xdr:from>
      <xdr:col>13</xdr:col>
      <xdr:colOff>114300</xdr:colOff>
      <xdr:row>1</xdr:row>
      <xdr:rowOff>66675</xdr:rowOff>
    </xdr:from>
    <xdr:ext cx="790476" cy="276190"/>
    <xdr:pic>
      <xdr:nvPicPr>
        <xdr:cNvPr id="2" name="Picture 5">
          <a:hlinkClick xmlns:r="http://schemas.openxmlformats.org/officeDocument/2006/relationships" r:id="rId1"/>
          <a:extLst>
            <a:ext uri="{FF2B5EF4-FFF2-40B4-BE49-F238E27FC236}">
              <a16:creationId xmlns:a16="http://schemas.microsoft.com/office/drawing/2014/main" id="{9158A7D7-084B-4181-A360-320AFB48AA6D}"/>
            </a:ext>
          </a:extLst>
        </xdr:cNvPr>
        <xdr:cNvPicPr>
          <a:picLocks noChangeAspect="1" noChangeArrowheads="1"/>
        </xdr:cNvPicPr>
      </xdr:nvPicPr>
      <xdr:blipFill>
        <a:blip xmlns:r="http://schemas.openxmlformats.org/officeDocument/2006/relationships" r:embed="rId2" cstate="print"/>
        <a:stretch>
          <a:fillRect/>
        </a:stretch>
      </xdr:blipFill>
      <xdr:spPr bwMode="auto">
        <a:xfrm>
          <a:off x="9372600" y="200025"/>
          <a:ext cx="790476" cy="276190"/>
        </a:xfrm>
        <a:prstGeom prst="rect">
          <a:avLst/>
        </a:prstGeom>
        <a:noFill/>
        <a:ln w="1">
          <a:noFill/>
          <a:miter lim="800000"/>
          <a:headEnd/>
          <a:tailEnd type="none" w="med" len="med"/>
        </a:ln>
        <a:effectLst/>
      </xdr:spPr>
    </xdr:pic>
    <xdr:clientData fPrintsWithSheet="0"/>
  </xdr:oneCellAnchor>
</xdr:wsDr>
</file>

<file path=xl/drawings/drawing51.xml><?xml version="1.0" encoding="utf-8"?>
<xdr:wsDr xmlns:xdr="http://schemas.openxmlformats.org/drawingml/2006/spreadsheetDrawing" xmlns:a="http://schemas.openxmlformats.org/drawingml/2006/main">
  <xdr:oneCellAnchor>
    <xdr:from>
      <xdr:col>14</xdr:col>
      <xdr:colOff>142875</xdr:colOff>
      <xdr:row>1</xdr:row>
      <xdr:rowOff>38100</xdr:rowOff>
    </xdr:from>
    <xdr:ext cx="790476" cy="276190"/>
    <xdr:pic>
      <xdr:nvPicPr>
        <xdr:cNvPr id="2" name="Picture 5">
          <a:hlinkClick xmlns:r="http://schemas.openxmlformats.org/officeDocument/2006/relationships" r:id="rId1"/>
          <a:extLst>
            <a:ext uri="{FF2B5EF4-FFF2-40B4-BE49-F238E27FC236}">
              <a16:creationId xmlns:a16="http://schemas.microsoft.com/office/drawing/2014/main" id="{14A09C42-121C-4D84-A2F7-F72FF1BEDEB6}"/>
            </a:ext>
          </a:extLst>
        </xdr:cNvPr>
        <xdr:cNvPicPr>
          <a:picLocks noChangeAspect="1" noChangeArrowheads="1"/>
        </xdr:cNvPicPr>
      </xdr:nvPicPr>
      <xdr:blipFill>
        <a:blip xmlns:r="http://schemas.openxmlformats.org/officeDocument/2006/relationships" r:embed="rId2" cstate="print"/>
        <a:stretch>
          <a:fillRect/>
        </a:stretch>
      </xdr:blipFill>
      <xdr:spPr bwMode="auto">
        <a:xfrm>
          <a:off x="9134475" y="190500"/>
          <a:ext cx="790476" cy="276190"/>
        </a:xfrm>
        <a:prstGeom prst="rect">
          <a:avLst/>
        </a:prstGeom>
        <a:noFill/>
        <a:ln w="1">
          <a:noFill/>
          <a:miter lim="800000"/>
          <a:headEnd/>
          <a:tailEnd type="none" w="med" len="med"/>
        </a:ln>
        <a:effectLst/>
      </xdr:spPr>
    </xdr:pic>
    <xdr:clientData fPrintsWithSheet="0"/>
  </xdr:oneCellAnchor>
</xdr:wsDr>
</file>

<file path=xl/drawings/drawing52.xml><?xml version="1.0" encoding="utf-8"?>
<xdr:wsDr xmlns:xdr="http://schemas.openxmlformats.org/drawingml/2006/spreadsheetDrawing" xmlns:a="http://schemas.openxmlformats.org/drawingml/2006/main">
  <xdr:oneCellAnchor>
    <xdr:from>
      <xdr:col>14</xdr:col>
      <xdr:colOff>180975</xdr:colOff>
      <xdr:row>1</xdr:row>
      <xdr:rowOff>38100</xdr:rowOff>
    </xdr:from>
    <xdr:ext cx="790476" cy="276190"/>
    <xdr:pic>
      <xdr:nvPicPr>
        <xdr:cNvPr id="2" name="Picture 5">
          <a:hlinkClick xmlns:r="http://schemas.openxmlformats.org/officeDocument/2006/relationships" r:id="rId1"/>
          <a:extLst>
            <a:ext uri="{FF2B5EF4-FFF2-40B4-BE49-F238E27FC236}">
              <a16:creationId xmlns:a16="http://schemas.microsoft.com/office/drawing/2014/main" id="{C7ABF74F-F880-4CF5-8068-09513976F7E0}"/>
            </a:ext>
          </a:extLst>
        </xdr:cNvPr>
        <xdr:cNvPicPr>
          <a:picLocks noChangeAspect="1" noChangeArrowheads="1"/>
        </xdr:cNvPicPr>
      </xdr:nvPicPr>
      <xdr:blipFill>
        <a:blip xmlns:r="http://schemas.openxmlformats.org/officeDocument/2006/relationships" r:embed="rId2" cstate="print"/>
        <a:stretch>
          <a:fillRect/>
        </a:stretch>
      </xdr:blipFill>
      <xdr:spPr bwMode="auto">
        <a:xfrm>
          <a:off x="8953500" y="190500"/>
          <a:ext cx="790476" cy="276190"/>
        </a:xfrm>
        <a:prstGeom prst="rect">
          <a:avLst/>
        </a:prstGeom>
        <a:noFill/>
        <a:ln w="1">
          <a:noFill/>
          <a:miter lim="800000"/>
          <a:headEnd/>
          <a:tailEnd type="none" w="med" len="med"/>
        </a:ln>
        <a:effectLst/>
      </xdr:spPr>
    </xdr:pic>
    <xdr:clientData fPrintsWithSheet="0"/>
  </xdr:oneCellAnchor>
</xdr:wsDr>
</file>

<file path=xl/drawings/drawing53.xml><?xml version="1.0" encoding="utf-8"?>
<xdr:wsDr xmlns:xdr="http://schemas.openxmlformats.org/drawingml/2006/spreadsheetDrawing" xmlns:a="http://schemas.openxmlformats.org/drawingml/2006/main">
  <xdr:oneCellAnchor>
    <xdr:from>
      <xdr:col>14</xdr:col>
      <xdr:colOff>133350</xdr:colOff>
      <xdr:row>1</xdr:row>
      <xdr:rowOff>76200</xdr:rowOff>
    </xdr:from>
    <xdr:ext cx="790476" cy="276190"/>
    <xdr:pic>
      <xdr:nvPicPr>
        <xdr:cNvPr id="2" name="Picture 5">
          <a:hlinkClick xmlns:r="http://schemas.openxmlformats.org/officeDocument/2006/relationships" r:id="rId1"/>
          <a:extLst>
            <a:ext uri="{FF2B5EF4-FFF2-40B4-BE49-F238E27FC236}">
              <a16:creationId xmlns:a16="http://schemas.microsoft.com/office/drawing/2014/main" id="{3E5AFD1C-3C4C-4EC1-AFF4-D8FBC07334B8}"/>
            </a:ext>
          </a:extLst>
        </xdr:cNvPr>
        <xdr:cNvPicPr>
          <a:picLocks noChangeAspect="1" noChangeArrowheads="1"/>
        </xdr:cNvPicPr>
      </xdr:nvPicPr>
      <xdr:blipFill>
        <a:blip xmlns:r="http://schemas.openxmlformats.org/officeDocument/2006/relationships" r:embed="rId2" cstate="print"/>
        <a:stretch>
          <a:fillRect/>
        </a:stretch>
      </xdr:blipFill>
      <xdr:spPr bwMode="auto">
        <a:xfrm>
          <a:off x="9172575" y="228600"/>
          <a:ext cx="790476" cy="276190"/>
        </a:xfrm>
        <a:prstGeom prst="rect">
          <a:avLst/>
        </a:prstGeom>
        <a:noFill/>
        <a:ln w="1">
          <a:noFill/>
          <a:miter lim="800000"/>
          <a:headEnd/>
          <a:tailEnd type="none" w="med" len="med"/>
        </a:ln>
        <a:effectLst/>
      </xdr:spPr>
    </xdr:pic>
    <xdr:clientData fPrintsWithSheet="0"/>
  </xdr:oneCellAnchor>
</xdr:wsDr>
</file>

<file path=xl/drawings/drawing54.xml><?xml version="1.0" encoding="utf-8"?>
<xdr:wsDr xmlns:xdr="http://schemas.openxmlformats.org/drawingml/2006/spreadsheetDrawing" xmlns:a="http://schemas.openxmlformats.org/drawingml/2006/main">
  <xdr:oneCellAnchor>
    <xdr:from>
      <xdr:col>11</xdr:col>
      <xdr:colOff>238125</xdr:colOff>
      <xdr:row>1</xdr:row>
      <xdr:rowOff>28575</xdr:rowOff>
    </xdr:from>
    <xdr:ext cx="790476" cy="276190"/>
    <xdr:pic>
      <xdr:nvPicPr>
        <xdr:cNvPr id="2" name="Picture 5">
          <a:hlinkClick xmlns:r="http://schemas.openxmlformats.org/officeDocument/2006/relationships" r:id="rId1"/>
          <a:extLst>
            <a:ext uri="{FF2B5EF4-FFF2-40B4-BE49-F238E27FC236}">
              <a16:creationId xmlns:a16="http://schemas.microsoft.com/office/drawing/2014/main" id="{F6763428-6373-456B-99AE-A04895C2F242}"/>
            </a:ext>
          </a:extLst>
        </xdr:cNvPr>
        <xdr:cNvPicPr>
          <a:picLocks noChangeAspect="1" noChangeArrowheads="1"/>
        </xdr:cNvPicPr>
      </xdr:nvPicPr>
      <xdr:blipFill>
        <a:blip xmlns:r="http://schemas.openxmlformats.org/officeDocument/2006/relationships" r:embed="rId2" cstate="print"/>
        <a:stretch>
          <a:fillRect/>
        </a:stretch>
      </xdr:blipFill>
      <xdr:spPr bwMode="auto">
        <a:xfrm>
          <a:off x="9486900" y="180975"/>
          <a:ext cx="790476" cy="276190"/>
        </a:xfrm>
        <a:prstGeom prst="rect">
          <a:avLst/>
        </a:prstGeom>
        <a:noFill/>
        <a:ln w="1">
          <a:noFill/>
          <a:miter lim="800000"/>
          <a:headEnd/>
          <a:tailEnd type="none" w="med" len="med"/>
        </a:ln>
        <a:effectLst/>
      </xdr:spPr>
    </xdr:pic>
    <xdr:clientData fPrintsWithSheet="0"/>
  </xdr:oneCellAnchor>
</xdr:wsDr>
</file>

<file path=xl/drawings/drawing55.xml><?xml version="1.0" encoding="utf-8"?>
<xdr:wsDr xmlns:xdr="http://schemas.openxmlformats.org/drawingml/2006/spreadsheetDrawing" xmlns:a="http://schemas.openxmlformats.org/drawingml/2006/main">
  <xdr:oneCellAnchor>
    <xdr:from>
      <xdr:col>11</xdr:col>
      <xdr:colOff>152400</xdr:colOff>
      <xdr:row>1</xdr:row>
      <xdr:rowOff>85725</xdr:rowOff>
    </xdr:from>
    <xdr:ext cx="790476" cy="276190"/>
    <xdr:pic>
      <xdr:nvPicPr>
        <xdr:cNvPr id="2" name="Picture 5">
          <a:hlinkClick xmlns:r="http://schemas.openxmlformats.org/officeDocument/2006/relationships" r:id="rId1"/>
          <a:extLst>
            <a:ext uri="{FF2B5EF4-FFF2-40B4-BE49-F238E27FC236}">
              <a16:creationId xmlns:a16="http://schemas.microsoft.com/office/drawing/2014/main" id="{59A3D9E5-10E1-447A-AD11-5F843917B131}"/>
            </a:ext>
          </a:extLst>
        </xdr:cNvPr>
        <xdr:cNvPicPr>
          <a:picLocks noChangeAspect="1" noChangeArrowheads="1"/>
        </xdr:cNvPicPr>
      </xdr:nvPicPr>
      <xdr:blipFill>
        <a:blip xmlns:r="http://schemas.openxmlformats.org/officeDocument/2006/relationships" r:embed="rId2" cstate="print"/>
        <a:stretch>
          <a:fillRect/>
        </a:stretch>
      </xdr:blipFill>
      <xdr:spPr bwMode="auto">
        <a:xfrm>
          <a:off x="8553450" y="238125"/>
          <a:ext cx="790476" cy="276190"/>
        </a:xfrm>
        <a:prstGeom prst="rect">
          <a:avLst/>
        </a:prstGeom>
        <a:noFill/>
        <a:ln w="1">
          <a:noFill/>
          <a:miter lim="800000"/>
          <a:headEnd/>
          <a:tailEnd type="none" w="med" len="med"/>
        </a:ln>
        <a:effectLst/>
      </xdr:spPr>
    </xdr:pic>
    <xdr:clientData fPrintsWithSheet="0"/>
  </xdr:oneCellAnchor>
</xdr:wsDr>
</file>

<file path=xl/drawings/drawing56.xml><?xml version="1.0" encoding="utf-8"?>
<xdr:wsDr xmlns:xdr="http://schemas.openxmlformats.org/drawingml/2006/spreadsheetDrawing" xmlns:a="http://schemas.openxmlformats.org/drawingml/2006/main">
  <xdr:oneCellAnchor>
    <xdr:from>
      <xdr:col>13</xdr:col>
      <xdr:colOff>114300</xdr:colOff>
      <xdr:row>0</xdr:row>
      <xdr:rowOff>85725</xdr:rowOff>
    </xdr:from>
    <xdr:ext cx="790476" cy="276190"/>
    <xdr:pic>
      <xdr:nvPicPr>
        <xdr:cNvPr id="2" name="Picture 5">
          <a:hlinkClick xmlns:r="http://schemas.openxmlformats.org/officeDocument/2006/relationships" r:id="rId1"/>
          <a:extLst>
            <a:ext uri="{FF2B5EF4-FFF2-40B4-BE49-F238E27FC236}">
              <a16:creationId xmlns:a16="http://schemas.microsoft.com/office/drawing/2014/main" id="{AD815535-AEE8-44B5-AF79-20C8A2423A5D}"/>
            </a:ext>
          </a:extLst>
        </xdr:cNvPr>
        <xdr:cNvPicPr>
          <a:picLocks noChangeAspect="1" noChangeArrowheads="1"/>
        </xdr:cNvPicPr>
      </xdr:nvPicPr>
      <xdr:blipFill>
        <a:blip xmlns:r="http://schemas.openxmlformats.org/officeDocument/2006/relationships" r:embed="rId2" cstate="print"/>
        <a:stretch>
          <a:fillRect/>
        </a:stretch>
      </xdr:blipFill>
      <xdr:spPr bwMode="auto">
        <a:xfrm>
          <a:off x="8191500" y="85725"/>
          <a:ext cx="790476" cy="276190"/>
        </a:xfrm>
        <a:prstGeom prst="rect">
          <a:avLst/>
        </a:prstGeom>
        <a:noFill/>
        <a:ln w="1">
          <a:noFill/>
          <a:miter lim="800000"/>
          <a:headEnd/>
          <a:tailEnd type="none" w="med" len="med"/>
        </a:ln>
        <a:effectLst/>
      </xdr:spPr>
    </xdr:pic>
    <xdr:clientData fPrintsWithSheet="0"/>
  </xdr:oneCellAnchor>
</xdr:wsDr>
</file>

<file path=xl/drawings/drawing6.xml><?xml version="1.0" encoding="utf-8"?>
<xdr:wsDr xmlns:xdr="http://schemas.openxmlformats.org/drawingml/2006/spreadsheetDrawing" xmlns:a="http://schemas.openxmlformats.org/drawingml/2006/main">
  <xdr:oneCellAnchor>
    <xdr:from>
      <xdr:col>26</xdr:col>
      <xdr:colOff>0</xdr:colOff>
      <xdr:row>1</xdr:row>
      <xdr:rowOff>0</xdr:rowOff>
    </xdr:from>
    <xdr:ext cx="790476" cy="276190"/>
    <xdr:pic>
      <xdr:nvPicPr>
        <xdr:cNvPr id="2" name="Picture 5">
          <a:hlinkClick xmlns:r="http://schemas.openxmlformats.org/officeDocument/2006/relationships" r:id="rId1"/>
          <a:extLst>
            <a:ext uri="{FF2B5EF4-FFF2-40B4-BE49-F238E27FC236}">
              <a16:creationId xmlns:a16="http://schemas.microsoft.com/office/drawing/2014/main" id="{525925B5-BD23-414D-8FEC-3D955E75C17B}"/>
            </a:ext>
          </a:extLst>
        </xdr:cNvPr>
        <xdr:cNvPicPr>
          <a:picLocks noChangeAspect="1" noChangeArrowheads="1"/>
        </xdr:cNvPicPr>
      </xdr:nvPicPr>
      <xdr:blipFill>
        <a:blip xmlns:r="http://schemas.openxmlformats.org/officeDocument/2006/relationships" r:embed="rId2" cstate="print"/>
        <a:stretch>
          <a:fillRect/>
        </a:stretch>
      </xdr:blipFill>
      <xdr:spPr bwMode="auto">
        <a:xfrm>
          <a:off x="14535150" y="57150"/>
          <a:ext cx="790476" cy="276190"/>
        </a:xfrm>
        <a:prstGeom prst="rect">
          <a:avLst/>
        </a:prstGeom>
        <a:noFill/>
        <a:ln w="1">
          <a:noFill/>
          <a:miter lim="800000"/>
          <a:headEnd/>
          <a:tailEnd type="none" w="med" len="med"/>
        </a:ln>
        <a:effectLst/>
      </xdr:spPr>
    </xdr:pic>
    <xdr:clientData fPrintsWithSheet="0"/>
  </xdr:oneCellAnchor>
</xdr:wsDr>
</file>

<file path=xl/drawings/drawing7.xml><?xml version="1.0" encoding="utf-8"?>
<xdr:wsDr xmlns:xdr="http://schemas.openxmlformats.org/drawingml/2006/spreadsheetDrawing" xmlns:a="http://schemas.openxmlformats.org/drawingml/2006/main">
  <xdr:oneCellAnchor>
    <xdr:from>
      <xdr:col>20</xdr:col>
      <xdr:colOff>0</xdr:colOff>
      <xdr:row>1</xdr:row>
      <xdr:rowOff>0</xdr:rowOff>
    </xdr:from>
    <xdr:ext cx="790476" cy="276190"/>
    <xdr:pic>
      <xdr:nvPicPr>
        <xdr:cNvPr id="2" name="Picture 5">
          <a:hlinkClick xmlns:r="http://schemas.openxmlformats.org/officeDocument/2006/relationships" r:id="rId1"/>
          <a:extLst>
            <a:ext uri="{FF2B5EF4-FFF2-40B4-BE49-F238E27FC236}">
              <a16:creationId xmlns:a16="http://schemas.microsoft.com/office/drawing/2014/main" id="{5F01E050-3E7F-4A68-83AB-7A57E411390D}"/>
            </a:ext>
          </a:extLst>
        </xdr:cNvPr>
        <xdr:cNvPicPr>
          <a:picLocks noChangeAspect="1" noChangeArrowheads="1"/>
        </xdr:cNvPicPr>
      </xdr:nvPicPr>
      <xdr:blipFill>
        <a:blip xmlns:r="http://schemas.openxmlformats.org/officeDocument/2006/relationships" r:embed="rId2" cstate="print"/>
        <a:stretch>
          <a:fillRect/>
        </a:stretch>
      </xdr:blipFill>
      <xdr:spPr bwMode="auto">
        <a:xfrm>
          <a:off x="13382625" y="152400"/>
          <a:ext cx="790476" cy="276190"/>
        </a:xfrm>
        <a:prstGeom prst="rect">
          <a:avLst/>
        </a:prstGeom>
        <a:noFill/>
        <a:ln w="1">
          <a:noFill/>
          <a:miter lim="800000"/>
          <a:headEnd/>
          <a:tailEnd type="none" w="med" len="med"/>
        </a:ln>
        <a:effectLst/>
      </xdr:spPr>
    </xdr:pic>
    <xdr:clientData fPrintsWithSheet="0"/>
  </xdr:oneCellAnchor>
</xdr:wsDr>
</file>

<file path=xl/drawings/drawing8.xml><?xml version="1.0" encoding="utf-8"?>
<xdr:wsDr xmlns:xdr="http://schemas.openxmlformats.org/drawingml/2006/spreadsheetDrawing" xmlns:a="http://schemas.openxmlformats.org/drawingml/2006/main">
  <xdr:oneCellAnchor>
    <xdr:from>
      <xdr:col>18</xdr:col>
      <xdr:colOff>0</xdr:colOff>
      <xdr:row>1</xdr:row>
      <xdr:rowOff>0</xdr:rowOff>
    </xdr:from>
    <xdr:ext cx="790476" cy="276190"/>
    <xdr:pic>
      <xdr:nvPicPr>
        <xdr:cNvPr id="2" name="Picture 5">
          <a:hlinkClick xmlns:r="http://schemas.openxmlformats.org/officeDocument/2006/relationships" r:id="rId1"/>
          <a:extLst>
            <a:ext uri="{FF2B5EF4-FFF2-40B4-BE49-F238E27FC236}">
              <a16:creationId xmlns:a16="http://schemas.microsoft.com/office/drawing/2014/main" id="{943BA364-E601-4AA0-8744-F3E034CABB44}"/>
            </a:ext>
          </a:extLst>
        </xdr:cNvPr>
        <xdr:cNvPicPr>
          <a:picLocks noChangeAspect="1" noChangeArrowheads="1"/>
        </xdr:cNvPicPr>
      </xdr:nvPicPr>
      <xdr:blipFill>
        <a:blip xmlns:r="http://schemas.openxmlformats.org/officeDocument/2006/relationships" r:embed="rId2" cstate="print"/>
        <a:stretch>
          <a:fillRect/>
        </a:stretch>
      </xdr:blipFill>
      <xdr:spPr bwMode="auto">
        <a:xfrm>
          <a:off x="10191750" y="152400"/>
          <a:ext cx="790476" cy="276190"/>
        </a:xfrm>
        <a:prstGeom prst="rect">
          <a:avLst/>
        </a:prstGeom>
        <a:noFill/>
        <a:ln w="1">
          <a:noFill/>
          <a:miter lim="800000"/>
          <a:headEnd/>
          <a:tailEnd type="none" w="med" len="med"/>
        </a:ln>
        <a:effectLst/>
      </xdr:spPr>
    </xdr:pic>
    <xdr:clientData fPrintsWithSheet="0"/>
  </xdr:oneCellAnchor>
</xdr:wsDr>
</file>

<file path=xl/drawings/drawing9.xml><?xml version="1.0" encoding="utf-8"?>
<xdr:wsDr xmlns:xdr="http://schemas.openxmlformats.org/drawingml/2006/spreadsheetDrawing" xmlns:a="http://schemas.openxmlformats.org/drawingml/2006/main">
  <xdr:oneCellAnchor>
    <xdr:from>
      <xdr:col>17</xdr:col>
      <xdr:colOff>0</xdr:colOff>
      <xdr:row>1</xdr:row>
      <xdr:rowOff>0</xdr:rowOff>
    </xdr:from>
    <xdr:ext cx="790476" cy="276190"/>
    <xdr:pic>
      <xdr:nvPicPr>
        <xdr:cNvPr id="2" name="Picture 5">
          <a:hlinkClick xmlns:r="http://schemas.openxmlformats.org/officeDocument/2006/relationships" r:id="rId1"/>
          <a:extLst>
            <a:ext uri="{FF2B5EF4-FFF2-40B4-BE49-F238E27FC236}">
              <a16:creationId xmlns:a16="http://schemas.microsoft.com/office/drawing/2014/main" id="{AD705B4E-17E0-4D9F-AFA0-AF0D39AF5525}"/>
            </a:ext>
          </a:extLst>
        </xdr:cNvPr>
        <xdr:cNvPicPr>
          <a:picLocks noChangeAspect="1" noChangeArrowheads="1"/>
        </xdr:cNvPicPr>
      </xdr:nvPicPr>
      <xdr:blipFill>
        <a:blip xmlns:r="http://schemas.openxmlformats.org/officeDocument/2006/relationships" r:embed="rId2" cstate="print"/>
        <a:stretch>
          <a:fillRect/>
        </a:stretch>
      </xdr:blipFill>
      <xdr:spPr bwMode="auto">
        <a:xfrm>
          <a:off x="10963275" y="152400"/>
          <a:ext cx="790476" cy="276190"/>
        </a:xfrm>
        <a:prstGeom prst="rect">
          <a:avLst/>
        </a:prstGeom>
        <a:noFill/>
        <a:ln w="1">
          <a:noFill/>
          <a:miter lim="800000"/>
          <a:headEnd/>
          <a:tailEnd type="none" w="med" len="med"/>
        </a:ln>
        <a:effectLst/>
      </xdr:spPr>
    </xdr:pic>
    <xdr:clientData fPrintsWithSheet="0"/>
  </xdr:oneCellAnchor>
</xdr:wsDr>
</file>

<file path=xl/theme/theme1.xml><?xml version="1.0" encoding="utf-8"?>
<a:theme xmlns:a="http://schemas.openxmlformats.org/drawingml/2006/main" name="Tema do Office">
  <a:themeElements>
    <a:clrScheme name="Papel">
      <a:dk1>
        <a:sysClr val="windowText" lastClr="000000"/>
      </a:dk1>
      <a:lt1>
        <a:sysClr val="window" lastClr="FFFFFF"/>
      </a:lt1>
      <a:dk2>
        <a:srgbClr val="444D26"/>
      </a:dk2>
      <a:lt2>
        <a:srgbClr val="FEFAC9"/>
      </a:lt2>
      <a:accent1>
        <a:srgbClr val="A5B592"/>
      </a:accent1>
      <a:accent2>
        <a:srgbClr val="F3A447"/>
      </a:accent2>
      <a:accent3>
        <a:srgbClr val="E7BC29"/>
      </a:accent3>
      <a:accent4>
        <a:srgbClr val="D092A7"/>
      </a:accent4>
      <a:accent5>
        <a:srgbClr val="9C85C0"/>
      </a:accent5>
      <a:accent6>
        <a:srgbClr val="809EC2"/>
      </a:accent6>
      <a:hlink>
        <a:srgbClr val="8E58B6"/>
      </a:hlink>
      <a:folHlink>
        <a:srgbClr val="7F6F6F"/>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7.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2.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23.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24.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25.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26.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27.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28.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37.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44.xml"/><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45.xml"/><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46.xml"/><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47.xml"/><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48.xml"/><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49.xml"/><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50.xml"/><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51.xml"/><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52.xml"/><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53.xml"/><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drawing" Target="../drawings/drawing54.xml"/><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3" Type="http://schemas.openxmlformats.org/officeDocument/2006/relationships/vmlDrawing" Target="../drawings/vmlDrawing22.vml"/><Relationship Id="rId2" Type="http://schemas.openxmlformats.org/officeDocument/2006/relationships/drawing" Target="../drawings/drawing55.xml"/><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3" Type="http://schemas.openxmlformats.org/officeDocument/2006/relationships/vmlDrawing" Target="../drawings/vmlDrawing23.vml"/><Relationship Id="rId2" Type="http://schemas.openxmlformats.org/officeDocument/2006/relationships/drawing" Target="../drawings/drawing56.xml"/><Relationship Id="rId1" Type="http://schemas.openxmlformats.org/officeDocument/2006/relationships/printerSettings" Target="../printerSettings/printerSettings57.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599D"/>
  </sheetPr>
  <dimension ref="B1:B92"/>
  <sheetViews>
    <sheetView tabSelected="1" topLeftCell="B1" zoomScaleNormal="100" workbookViewId="0">
      <selection activeCell="B2" sqref="B2"/>
    </sheetView>
  </sheetViews>
  <sheetFormatPr defaultRowHeight="12.75" x14ac:dyDescent="0.2"/>
  <cols>
    <col min="1" max="1" width="2.42578125" customWidth="1"/>
    <col min="2" max="2" width="164" customWidth="1"/>
  </cols>
  <sheetData>
    <row r="1" spans="2:2" x14ac:dyDescent="0.2">
      <c r="B1" s="801"/>
    </row>
    <row r="2" spans="2:2" ht="24" customHeight="1" x14ac:dyDescent="0.2">
      <c r="B2" s="806" t="s">
        <v>51</v>
      </c>
    </row>
    <row r="3" spans="2:2" x14ac:dyDescent="0.2">
      <c r="B3" s="804">
        <v>2014</v>
      </c>
    </row>
    <row r="4" spans="2:2" s="15" customFormat="1" ht="33.75" customHeight="1" x14ac:dyDescent="0.2">
      <c r="B4" s="802" t="str">
        <f>Q1_2014!B2</f>
        <v>QUADRO 1   NÚMERO DE TCO, GANHOS HORÁRIOS, MENSAIS E ANUAIS (MÉDIOS E MEDIANOS) POR ATIVIDADE ECONÓMICA, SEGUNDO O SEXO 
Tempo Completo, Portugal, 2014</v>
      </c>
    </row>
    <row r="5" spans="2:2" s="16" customFormat="1" ht="33.75" customHeight="1" x14ac:dyDescent="0.2">
      <c r="B5" s="802" t="str">
        <f>Q2_2014!B2:T2</f>
        <v>QUADRO 2   NÚMERO DE TCO, GANHOS HORÁRIOS E MENSAIS (MÉDIOS E MEDIANOS) POR ATIVIDADE ECONÓMICA, SEGUNDO O SEXO 
Tempo Parcial, Portugal, 2014</v>
      </c>
    </row>
    <row r="6" spans="2:2" s="16" customFormat="1" ht="33.75" customHeight="1" x14ac:dyDescent="0.2">
      <c r="B6" s="802" t="str">
        <f>Q3_2014!B2:T2</f>
        <v>QUADRO 3   NÚMERO DE TCO, GANHOS HORÁRIOS E MENSAIS (MÉDIOS E MEDIANOS) POR ATIVIDADE ECONÓMICA, SEGUNDO O SEXO 
Tempo Completo + Tempo Parcial, Portugal, 2014</v>
      </c>
    </row>
    <row r="7" spans="2:2" s="16" customFormat="1" ht="33.75" customHeight="1" x14ac:dyDescent="0.2">
      <c r="B7" s="802" t="str">
        <f>Q4_2014!B2:Z2</f>
        <v>QUADRO 4   NÚMERO DE TCO, GANHOS HORÁRIOS, MENSAIS E ANUAIS (MÉDIOS E MEDIANOS) POR ACTIVIDADE ECONÓMICA, SEGUNDO AS REGIÕES (NUT I) 
Tempo Completo, Portugal, 2014</v>
      </c>
    </row>
    <row r="8" spans="2:2" s="16" customFormat="1" ht="33.75" customHeight="1" x14ac:dyDescent="0.2">
      <c r="B8" s="802" t="str">
        <f>Q5_2014!B2:T2</f>
        <v>QUADRO 5   NÚMERO DE TCO, GANHOS HORÁRIOS E MENSAIS (MÉDIOS E MEDIANOS) POR ATIVIDADE ECONÓMICA, SEGUNDO AS REGIÕES (NUT I)
Tempo Parcial, Portugal, 2014</v>
      </c>
    </row>
    <row r="9" spans="2:2" s="16" customFormat="1" ht="33.75" customHeight="1" x14ac:dyDescent="0.2">
      <c r="B9" s="802" t="str">
        <f>Q6_2014!A2:Z2</f>
        <v>QUADRO 6  NÚMERO DE TCO, GANHOS HORÁRIOS, MENSAIS E ANUAIS (MÉDIOS E MEDIANOS) POR ATIVIDADE ECONÓMICA, SEGUNDO O ESCALÃO DE PESSOAL AO SERVIÇO
Tempo Completo, Portugal, 2014</v>
      </c>
    </row>
    <row r="10" spans="2:2" s="16" customFormat="1" ht="33.75" customHeight="1" x14ac:dyDescent="0.2">
      <c r="B10" s="802" t="str">
        <f>Q7_2014!B2:T2</f>
        <v>QUADRO 7   NÚMERO DE TCO, GANHOS HORÁRIOS E MENSAIS (MÉDIOS E MEDIANOS) POR ATIVIDADE ECONÓMICA, SEGUNDO O ESCALÃO DE PESSOAL AO SERVIÇO
Tempo Parcial, Portugal, 2014</v>
      </c>
    </row>
    <row r="11" spans="2:2" s="16" customFormat="1" ht="33.75" customHeight="1" x14ac:dyDescent="0.2">
      <c r="B11" s="802" t="str">
        <f>Q8_2014!B2:Q2</f>
        <v>QUADRO 8   NÚMERO DE TCO E GANHOS  MÉDIOS HORÁRIOS POR ACTIVIDADE ECONÓMICA, SEGUNDO O SEXO E EXISTÊNCIA OU NÃO DE CONTRATAÇÃO COLECTIVA
Tempo Completo, Portugal, 2014</v>
      </c>
    </row>
    <row r="12" spans="2:2" s="16" customFormat="1" ht="33.75" customHeight="1" x14ac:dyDescent="0.2">
      <c r="B12" s="802" t="str">
        <f>Q9_2014!B2:Q2</f>
        <v>QUADRO 9 NÚMERO DE TCO E GANHOS MÉDIOS HORÁRIOS POR ACTIVIDADE ECONÓMICA SEGUNDO O SEXO E O TIPO DE CONTRATO DE TRABALHO
Tempo Completo, Portugal, 2014</v>
      </c>
    </row>
    <row r="13" spans="2:2" s="16" customFormat="1" ht="33.75" customHeight="1" x14ac:dyDescent="0.2">
      <c r="B13" s="802" t="str">
        <f>Q10_2014!B2:W2</f>
        <v>QUADRO 10  NÚMERO DE TCO E GANHOS HORÁRIOS (MÉDIOS E MEDIANOS) POR ATIVIDADE ECONÓMICA, SEGUNDO O ESCALÃO ETÁRIO
Tempo Completo, Portugal, 2014</v>
      </c>
    </row>
    <row r="14" spans="2:2" s="16" customFormat="1" ht="33.75" customHeight="1" x14ac:dyDescent="0.2">
      <c r="B14" s="802" t="str">
        <f>Q11_2014!B2:W2</f>
        <v>QUADRO 11  NÚMERO DE TCO E GANHOS HORÁRIOS (MÉDIOS E MEDIANOS) POR ATIVIDADE ECONÓMICA, SEGUNDO O ESCALÃO ETÁRIO
Tempo Parcial, Portugal, 2014</v>
      </c>
    </row>
    <row r="15" spans="2:2" s="16" customFormat="1" ht="33.75" customHeight="1" x14ac:dyDescent="0.2">
      <c r="B15" s="802" t="str">
        <f>Q12_2014!B2:Q2</f>
        <v>QUADRO 12  NÚMERO DE TCO E GANHOS HORÁRIOS (MÉDIOS E MEDIANOS) POR ATIVIDADE ECONÓMICA, SEGUNDO O NÍVEL DE ENSINO
Tempo Completo, Portugal, 2014</v>
      </c>
    </row>
    <row r="16" spans="2:2" s="16" customFormat="1" ht="33.75" customHeight="1" x14ac:dyDescent="0.2">
      <c r="B16" s="802" t="str">
        <f>Q13_2014!B2:Q2</f>
        <v>QUADRO 13  NÚMERO DE TCO E GANHOS HORÁRIOS (MÉDIOS E MEDIANOS) POR ATIVIDADE ECONÓMICA, SEGUNDO O NÍVEL DE ENSINO
Tempo Parcial, Portugal, 2014</v>
      </c>
    </row>
    <row r="17" spans="2:2" s="16" customFormat="1" ht="33.75" customHeight="1" x14ac:dyDescent="0.2">
      <c r="B17" s="802" t="str">
        <f>Q14_2014!B2:W2</f>
        <v>QUADRO 14  NÚMERO DE TCO E GANHOS HORÁRIOS (MÉDIOS E MEDIANOS) POR ATIVIDADE ECONÓMICA, SEGUNDO A ANTIGUIDADE 
Tempo Completo, Portugal, 2014</v>
      </c>
    </row>
    <row r="18" spans="2:2" s="16" customFormat="1" ht="33.75" customHeight="1" x14ac:dyDescent="0.2">
      <c r="B18" s="802" t="str">
        <f>Q15_2014!B2:W2</f>
        <v>QUADRO 15  NÚMERO DE TCO E GANHOS HORÁRIOS (MÉDIOS E MEDIANOS) POR ATIVIDADE ECONÓMICA, SEGUNDO A ANTIGUIDADE
Tempo Parcial, Portugal, 2014</v>
      </c>
    </row>
    <row r="19" spans="2:2" s="16" customFormat="1" ht="33.75" customHeight="1" x14ac:dyDescent="0.2">
      <c r="B19" s="802" t="str">
        <f>Q16_2014!B1:Y1</f>
        <v>QUADRO 16   NÚMERO DE TCO, GANHOS HORÁRIOS, MENSAIS E ANUAIS (MÉDIOS E MEDIANOS) POR PROFISSÃO, SEGUNDO O SEXO 
Tempo Completo, Portugal, 2014</v>
      </c>
    </row>
    <row r="20" spans="2:2" s="16" customFormat="1" ht="33.75" customHeight="1" x14ac:dyDescent="0.2">
      <c r="B20" s="802" t="str">
        <f>Q17_2014!B1:S1</f>
        <v>QUADRO 17   NÚMERO DE TCO, GANHOS HORÁRIOS E MENSAIS (MÉDIOS E MEDIANOS) POR PROFISSÃO, SEGUNDO O SEXO 
Tempo Parcial, Portugal, 2014</v>
      </c>
    </row>
    <row r="21" spans="2:2" s="16" customFormat="1" ht="33.75" customHeight="1" x14ac:dyDescent="0.2">
      <c r="B21" s="803" t="str">
        <f>Q18_2014!B2:K2</f>
        <v>QUADRO 18  DECIS E RÁCIOS DE DISPERSÃO DOS GANHOS MENSAIS POR ACTIVIDADE ECONÓMICA
Tempo Completo, Portugal, 2014</v>
      </c>
    </row>
    <row r="22" spans="2:2" s="16" customFormat="1" ht="33.75" customHeight="1" x14ac:dyDescent="0.2">
      <c r="B22" s="803" t="str">
        <f>Q19_2014!B2:V2</f>
        <v>QUADRO 19  PROPORÇÃO DO NÚMERO DE TCO POR CLASSES DE GANHOS MÉDIOS MENSAIS, SEGUNDO OS GRANDES GRUPOS DE ACTIVIDADE ECONÓMICA E O SEXO 
Tempo Completo, Portugal, 2014</v>
      </c>
    </row>
    <row r="23" spans="2:2" s="16" customFormat="1" ht="33.75" customHeight="1" x14ac:dyDescent="0.2">
      <c r="B23" s="803" t="str">
        <f>Q20_2014!B2:V2</f>
        <v>QUADRO 20  PROPORÇÃO DO NÚMERO DE TCO POR CLASSES DE GANHOS MÉDIOS MENSAIS, SEGUNDO OS GRANDES GRUPOS DE PROFISSÕES E O SEXO 
Tempo Completo, Portugal, 2014</v>
      </c>
    </row>
    <row r="24" spans="2:2" s="16" customFormat="1" ht="33.75" customHeight="1" x14ac:dyDescent="0.2">
      <c r="B24" s="802" t="str">
        <f>Q21_2014!B1:N1</f>
        <v>QUADRO 21  GANHOS MÉDIOS ANUAIS, PRÉMIOS E SUBSÍDIOS IRREGULARES ANUAIS E PAGAMENTOS EM GÉNEROS ANUAIS  POR ACTIVIDADE ECONÓMICA, SEGUNDO O SEXO
Tempo Completo, Portugal, 2014</v>
      </c>
    </row>
    <row r="25" spans="2:2" s="16" customFormat="1" ht="33.75" customHeight="1" x14ac:dyDescent="0.2">
      <c r="B25" s="802" t="str">
        <f>Q22_2014!B2:M2</f>
        <v>QUADRO 22  GANHOS MÉDIOS ANUAIS, PRÉMIOS E SUBSÍDIOS IRREGULARES ANUAIS E PAGAMENTOS EM GÉNEROS ANUAIS  POR PROFISSÃO, SEGUNDO O SEXO
Tempo Completo, Portugal, 2014</v>
      </c>
    </row>
    <row r="26" spans="2:2" s="16" customFormat="1" ht="33.75" customHeight="1" x14ac:dyDescent="0.2">
      <c r="B26" s="802" t="str">
        <f>Q23_2014!B2:N2</f>
        <v>QUADRO 23  NÚMERO MÉDIO SEMANAL DE HORAS REMUNERADAS POR ACTIVIDADE ECONÓMICA, SEGUNDO O SEXO
Tempo Completo, Portugal, 2014</v>
      </c>
    </row>
    <row r="27" spans="2:2" s="16" customFormat="1" ht="33.75" customHeight="1" x14ac:dyDescent="0.2">
      <c r="B27" s="802" t="str">
        <f>Q24_2014!B2:N2</f>
        <v>QUADRO 24 NÚMERO MÉDIO SEMANAL DE HORAS REMUNERADAS POR ACTIVIDADE ECONÓMICA, SEGUNDO O SEXO
Tempo Parcial, Portugal, 2014</v>
      </c>
    </row>
    <row r="28" spans="2:2" s="16" customFormat="1" ht="33.75" customHeight="1" x14ac:dyDescent="0.2">
      <c r="B28" s="802" t="str">
        <f>Q25_2014!B2</f>
        <v>QUADRO 25  NÚMERO MÉDIO SEMANAL DE HORAS REMUNERADAS POR ACTIVIDADE ECONÓMICA, SEGUNDO O ESCALÃO DE PESSOAL AO SERVIÇO
Tempo Completo, Portugal, 2014</v>
      </c>
    </row>
    <row r="29" spans="2:2" s="16" customFormat="1" ht="33.75" customHeight="1" x14ac:dyDescent="0.2">
      <c r="B29" s="802" t="str">
        <f>Q26_2014!B2:K2</f>
        <v>QUADRO 26  NÚMERO MÉDIO SEMANAL DE HORAS REMUNERADAS POR ACTIVIDADE ECONÓMICA, SEGUNDO A EXISTÊNCIA DE CONTRATAÇÃO COLECTIVA
Tempo Completo, Portugal, 2014</v>
      </c>
    </row>
    <row r="30" spans="2:2" s="16" customFormat="1" ht="33.75" customHeight="1" x14ac:dyDescent="0.2">
      <c r="B30" s="802" t="str">
        <f>Q27_2014!B2:K2</f>
        <v>QUADRO 27  NÚMERO MÉDIO SEMANAL DE HORAS REMUNERADAS POR ACTIVIDADE ECONÓMICA, SEGUNDO O TIPO DE CONTRATO
Tempo Completo, Portugal, 2014</v>
      </c>
    </row>
    <row r="31" spans="2:2" s="16" customFormat="1" ht="33.75" customHeight="1" x14ac:dyDescent="0.2">
      <c r="B31" s="802" t="str">
        <f>'Q28 29_2014'!B1:M1</f>
        <v>QUADRO 28   NÚMERO MÉDIO SEMANAL DE HORAS REMUNERADAS POR PROFISSÃO, SEGUNDO O SEXO
Tempo Completo, Portugal, 2014</v>
      </c>
    </row>
    <row r="32" spans="2:2" s="16" customFormat="1" ht="33.75" customHeight="1" x14ac:dyDescent="0.2">
      <c r="B32" s="802" t="str">
        <f>'Q28 29_2014'!B24:M24</f>
        <v>QUADRO 29   NÚMERO MÉDIO SEMANAL DE HORAS REMUNERADAS POR PROFISSÃO SEGUNDO O SEXO
Tempo Parcial, Portugal</v>
      </c>
    </row>
    <row r="33" spans="2:2" s="16" customFormat="1" x14ac:dyDescent="0.2">
      <c r="B33" s="805">
        <v>2018</v>
      </c>
    </row>
    <row r="34" spans="2:2" ht="24.75" customHeight="1" x14ac:dyDescent="0.2">
      <c r="B34" s="802" t="s">
        <v>212</v>
      </c>
    </row>
    <row r="35" spans="2:2" x14ac:dyDescent="0.2">
      <c r="B35" s="801"/>
    </row>
    <row r="36" spans="2:2" ht="25.5" x14ac:dyDescent="0.2">
      <c r="B36" s="802" t="s">
        <v>217</v>
      </c>
    </row>
    <row r="37" spans="2:2" x14ac:dyDescent="0.2">
      <c r="B37" s="801"/>
    </row>
    <row r="38" spans="2:2" ht="25.5" x14ac:dyDescent="0.2">
      <c r="B38" s="802" t="s">
        <v>219</v>
      </c>
    </row>
    <row r="39" spans="2:2" x14ac:dyDescent="0.2">
      <c r="B39" s="801"/>
    </row>
    <row r="40" spans="2:2" ht="25.5" x14ac:dyDescent="0.2">
      <c r="B40" s="802" t="s">
        <v>220</v>
      </c>
    </row>
    <row r="41" spans="2:2" x14ac:dyDescent="0.2">
      <c r="B41" s="802"/>
    </row>
    <row r="42" spans="2:2" ht="25.5" x14ac:dyDescent="0.2">
      <c r="B42" s="802" t="s">
        <v>218</v>
      </c>
    </row>
    <row r="43" spans="2:2" x14ac:dyDescent="0.2">
      <c r="B43" s="802"/>
    </row>
    <row r="44" spans="2:2" ht="38.25" x14ac:dyDescent="0.2">
      <c r="B44" s="802" t="s">
        <v>221</v>
      </c>
    </row>
    <row r="45" spans="2:2" ht="25.5" x14ac:dyDescent="0.2">
      <c r="B45" s="802" t="s">
        <v>222</v>
      </c>
    </row>
    <row r="46" spans="2:2" x14ac:dyDescent="0.2">
      <c r="B46" s="802"/>
    </row>
    <row r="47" spans="2:2" ht="25.5" x14ac:dyDescent="0.2">
      <c r="B47" s="802" t="s">
        <v>223</v>
      </c>
    </row>
    <row r="48" spans="2:2" x14ac:dyDescent="0.2">
      <c r="B48" s="802"/>
    </row>
    <row r="49" spans="2:2" ht="25.5" x14ac:dyDescent="0.2">
      <c r="B49" s="802" t="s">
        <v>225</v>
      </c>
    </row>
    <row r="50" spans="2:2" x14ac:dyDescent="0.2">
      <c r="B50" s="802"/>
    </row>
    <row r="51" spans="2:2" ht="25.5" x14ac:dyDescent="0.2">
      <c r="B51" s="802" t="s">
        <v>226</v>
      </c>
    </row>
    <row r="52" spans="2:2" x14ac:dyDescent="0.2">
      <c r="B52" s="802"/>
    </row>
    <row r="53" spans="2:2" ht="25.5" x14ac:dyDescent="0.2">
      <c r="B53" s="802" t="s">
        <v>227</v>
      </c>
    </row>
    <row r="54" spans="2:2" x14ac:dyDescent="0.2">
      <c r="B54" s="802"/>
    </row>
    <row r="55" spans="2:2" ht="25.5" x14ac:dyDescent="0.2">
      <c r="B55" s="802" t="s">
        <v>228</v>
      </c>
    </row>
    <row r="56" spans="2:2" x14ac:dyDescent="0.2">
      <c r="B56" s="802"/>
    </row>
    <row r="57" spans="2:2" ht="25.5" x14ac:dyDescent="0.2">
      <c r="B57" s="802" t="s">
        <v>229</v>
      </c>
    </row>
    <row r="58" spans="2:2" x14ac:dyDescent="0.2">
      <c r="B58" s="802"/>
    </row>
    <row r="59" spans="2:2" ht="25.5" x14ac:dyDescent="0.2">
      <c r="B59" s="802" t="s">
        <v>230</v>
      </c>
    </row>
    <row r="60" spans="2:2" x14ac:dyDescent="0.2">
      <c r="B60" s="802"/>
    </row>
    <row r="61" spans="2:2" ht="25.5" x14ac:dyDescent="0.2">
      <c r="B61" s="802" t="s">
        <v>231</v>
      </c>
    </row>
    <row r="62" spans="2:2" x14ac:dyDescent="0.2">
      <c r="B62" s="802"/>
    </row>
    <row r="63" spans="2:2" ht="25.5" x14ac:dyDescent="0.2">
      <c r="B63" s="802" t="s">
        <v>232</v>
      </c>
    </row>
    <row r="64" spans="2:2" x14ac:dyDescent="0.2">
      <c r="B64" s="802"/>
    </row>
    <row r="65" spans="2:2" ht="25.5" x14ac:dyDescent="0.2">
      <c r="B65" s="802" t="s">
        <v>233</v>
      </c>
    </row>
    <row r="66" spans="2:2" x14ac:dyDescent="0.2">
      <c r="B66" s="802"/>
    </row>
    <row r="67" spans="2:2" ht="25.5" x14ac:dyDescent="0.2">
      <c r="B67" s="802" t="s">
        <v>234</v>
      </c>
    </row>
    <row r="68" spans="2:2" x14ac:dyDescent="0.2">
      <c r="B68" s="802"/>
    </row>
    <row r="69" spans="2:2" ht="25.5" x14ac:dyDescent="0.2">
      <c r="B69" s="802" t="s">
        <v>235</v>
      </c>
    </row>
    <row r="70" spans="2:2" x14ac:dyDescent="0.2">
      <c r="B70" s="802"/>
    </row>
    <row r="71" spans="2:2" ht="25.5" x14ac:dyDescent="0.2">
      <c r="B71" s="802" t="s">
        <v>236</v>
      </c>
    </row>
    <row r="72" spans="2:2" x14ac:dyDescent="0.2">
      <c r="B72" s="802"/>
    </row>
    <row r="73" spans="2:2" ht="38.25" x14ac:dyDescent="0.2">
      <c r="B73" s="802" t="s">
        <v>237</v>
      </c>
    </row>
    <row r="74" spans="2:2" ht="25.5" x14ac:dyDescent="0.2">
      <c r="B74" s="802" t="s">
        <v>238</v>
      </c>
    </row>
    <row r="75" spans="2:2" x14ac:dyDescent="0.2">
      <c r="B75" s="802"/>
    </row>
    <row r="76" spans="2:2" ht="25.5" x14ac:dyDescent="0.2">
      <c r="B76" s="802" t="s">
        <v>242</v>
      </c>
    </row>
    <row r="77" spans="2:2" x14ac:dyDescent="0.2">
      <c r="B77" s="802"/>
    </row>
    <row r="78" spans="2:2" ht="25.5" x14ac:dyDescent="0.2">
      <c r="B78" s="802" t="s">
        <v>243</v>
      </c>
    </row>
    <row r="79" spans="2:2" x14ac:dyDescent="0.2">
      <c r="B79" s="802"/>
    </row>
    <row r="80" spans="2:2" ht="25.5" x14ac:dyDescent="0.2">
      <c r="B80" s="802" t="s">
        <v>244</v>
      </c>
    </row>
    <row r="81" spans="2:2" x14ac:dyDescent="0.2">
      <c r="B81" s="802"/>
    </row>
    <row r="82" spans="2:2" ht="25.5" x14ac:dyDescent="0.2">
      <c r="B82" s="802" t="s">
        <v>246</v>
      </c>
    </row>
    <row r="83" spans="2:2" x14ac:dyDescent="0.2">
      <c r="B83" s="802"/>
    </row>
    <row r="84" spans="2:2" ht="25.5" x14ac:dyDescent="0.2">
      <c r="B84" s="802" t="s">
        <v>247</v>
      </c>
    </row>
    <row r="85" spans="2:2" x14ac:dyDescent="0.2">
      <c r="B85" s="802"/>
    </row>
    <row r="86" spans="2:2" ht="25.5" x14ac:dyDescent="0.2">
      <c r="B86" s="802" t="s">
        <v>248</v>
      </c>
    </row>
    <row r="87" spans="2:2" x14ac:dyDescent="0.2">
      <c r="B87" s="802"/>
    </row>
    <row r="88" spans="2:2" ht="25.5" x14ac:dyDescent="0.2">
      <c r="B88" s="802" t="s">
        <v>184</v>
      </c>
    </row>
    <row r="89" spans="2:2" x14ac:dyDescent="0.2">
      <c r="B89" s="801"/>
    </row>
    <row r="90" spans="2:2" x14ac:dyDescent="0.2">
      <c r="B90" s="801"/>
    </row>
    <row r="91" spans="2:2" x14ac:dyDescent="0.2">
      <c r="B91" s="801"/>
    </row>
    <row r="92" spans="2:2" x14ac:dyDescent="0.2">
      <c r="B92" s="801"/>
    </row>
  </sheetData>
  <hyperlinks>
    <hyperlink ref="B4" location="Q1_2014!A1" display="Q1_2014!A1" xr:uid="{00000000-0004-0000-0000-000000000000}"/>
    <hyperlink ref="B5" location="Q2_2014!A1" display="Q2_2014!A1" xr:uid="{00000000-0004-0000-0000-000001000000}"/>
    <hyperlink ref="B6" location="Q3_2014!A1" display="Q3_2014!A1" xr:uid="{00000000-0004-0000-0000-000002000000}"/>
    <hyperlink ref="B7" location="Q4_2018!A1" display="Q4_2018!A1" xr:uid="{00000000-0004-0000-0000-000003000000}"/>
    <hyperlink ref="B8" location="Q5_2018!A1" display="Q5_2018!A1" xr:uid="{00000000-0004-0000-0000-000004000000}"/>
    <hyperlink ref="B9" location="Q6_2018!A1" display="Q6_2018!A1" xr:uid="{00000000-0004-0000-0000-000005000000}"/>
    <hyperlink ref="B10" location="Q7_2014!A1" display="Q7_2014!A1" xr:uid="{00000000-0004-0000-0000-000006000000}"/>
    <hyperlink ref="B11" location="Q8_2014!A1" display="Q8_2014!A1" xr:uid="{00000000-0004-0000-0000-000007000000}"/>
    <hyperlink ref="B12" location="Q9_2014!A1" display="Q9_2014!A1" xr:uid="{00000000-0004-0000-0000-000008000000}"/>
    <hyperlink ref="B13" location="Q10_2014!A1" display="Q10_2014!A1" xr:uid="{00000000-0004-0000-0000-000009000000}"/>
    <hyperlink ref="B14" location="Q11_2014!A1" display="Q11_2014!A1" xr:uid="{00000000-0004-0000-0000-00000A000000}"/>
    <hyperlink ref="B15" location="Q12_2014!A1" display="Q12_2014!A1" xr:uid="{00000000-0004-0000-0000-00000B000000}"/>
    <hyperlink ref="B16" location="Q13_2014!A1" display="Q13_2014!A1" xr:uid="{00000000-0004-0000-0000-00000C000000}"/>
    <hyperlink ref="B17" location="Q14_2014!A1" display="Q14_2014!A1" xr:uid="{00000000-0004-0000-0000-00000D000000}"/>
    <hyperlink ref="B18" location="Q15_2014!A1" display="Q15_2014!A1" xr:uid="{00000000-0004-0000-0000-00000E000000}"/>
    <hyperlink ref="B19" location="Q16_2014!A1" display="Q16_2014!A1" xr:uid="{00000000-0004-0000-0000-00000F000000}"/>
    <hyperlink ref="B20" location="Q17_2014!A1" display="Q17_2014!A1" xr:uid="{00000000-0004-0000-0000-000010000000}"/>
    <hyperlink ref="B21" location="Q18_2014!A1" display="Q18_2014!A1" xr:uid="{00000000-0004-0000-0000-000011000000}"/>
    <hyperlink ref="B22" location="Q19_2014!A1" display="Q19_2014!A1" xr:uid="{00000000-0004-0000-0000-000012000000}"/>
    <hyperlink ref="B23" location="Q20_2014!A1" display="Q20_2014!A1" xr:uid="{00000000-0004-0000-0000-000013000000}"/>
    <hyperlink ref="B24" location="Q21_2014!A1" display="Q21_2014!A1" xr:uid="{00000000-0004-0000-0000-000014000000}"/>
    <hyperlink ref="B25" location="Q22_2014!A1" display="Q22_2014!A1" xr:uid="{00000000-0004-0000-0000-000015000000}"/>
    <hyperlink ref="B26" location="Q23_2014!A1" display="Q23_2014!A1" xr:uid="{00000000-0004-0000-0000-000016000000}"/>
    <hyperlink ref="B27" location="Q24_2014!A1" display="Q24_2014!A1" xr:uid="{00000000-0004-0000-0000-000017000000}"/>
    <hyperlink ref="B28" location="Q25_2014!A1" display="Q25_2014!A1" xr:uid="{00000000-0004-0000-0000-000018000000}"/>
    <hyperlink ref="B29" location="Q26_2014!A1" display="Q26_2014!A1" xr:uid="{00000000-0004-0000-0000-000019000000}"/>
    <hyperlink ref="B30" location="Q27_2014!A1" display="Q27_2014!A1" xr:uid="{00000000-0004-0000-0000-00001A000000}"/>
    <hyperlink ref="B31" location="'Q28 29_2014'!A1" display="'Q28 29_2014'!A1" xr:uid="{00000000-0004-0000-0000-00001B000000}"/>
    <hyperlink ref="B32" location="'Q28 29_2014'!A1" display="'Q28 29_2014'!A1" xr:uid="{00000000-0004-0000-0000-00001C000000}"/>
    <hyperlink ref="B34" location="Q1_2018!A1" display="Q1_2018!A1" xr:uid="{734525BE-FBD8-4222-BB65-B163D4593999}"/>
    <hyperlink ref="B36" location="Q2_2018!A1" display="Q2_2018!A1" xr:uid="{59DE114D-B23A-46B7-899C-909C1075630D}"/>
    <hyperlink ref="B38" location="Q3_2018!A1" display="Q3_2018!A1" xr:uid="{C7F16C6A-CFE2-46AD-9854-86D8A5D033EB}"/>
    <hyperlink ref="B40" location="Q4_2018!A1" display="Q4_2018!A1" xr:uid="{4FB83DC0-BB03-4799-B224-EBAD6B14904F}"/>
    <hyperlink ref="B42" location="Q5_2018!A1" display="Q5_2018!A1" xr:uid="{D4F436ED-2FBE-4B7E-8B8F-6D6182795C65}"/>
    <hyperlink ref="B44" location="Q6_2018!A1" display="Q6_2018!A1" xr:uid="{E094202B-E206-4199-A076-E06684A69A04}"/>
    <hyperlink ref="B45" location="Q7_2018!A1" display="Q7_2018!A1" xr:uid="{D61C6E6B-40FD-45AA-8934-967BCAEC0753}"/>
    <hyperlink ref="B47" location="Q8_2018!A1" display="Q8_2018!A1" xr:uid="{DE228739-719B-4776-A507-981C950BD036}"/>
    <hyperlink ref="B49" location="Q9_2018!A1" display="Q9_2018!A1" xr:uid="{DD95B872-3125-485D-8F18-21FB5923DF70}"/>
    <hyperlink ref="B51" location="Q10_2018!A1" display="Q10_2018!A1" xr:uid="{8F0F6445-7A2E-4F3F-B5A4-0028EB90A7BA}"/>
    <hyperlink ref="B53" location="Q11_2018!A1" display="Q11_2018!A1" xr:uid="{E4250FE4-8EB0-46E7-A292-9DD7A627249D}"/>
    <hyperlink ref="B55" location="Q12_2018!A1" display="Q12_2018!A1" xr:uid="{62A25BFE-87A1-4A30-ADDC-EA775BD6EE8A}"/>
    <hyperlink ref="B57" location="Q13_2018!A1" display="Q13_2018!A1" xr:uid="{1335F357-ED4F-4DA0-A936-5C6494763D71}"/>
    <hyperlink ref="B59" location="Q14_2018!A1" display="Q14_2018!A1" xr:uid="{156FEF36-67A0-4CB1-89AC-4ED074466C1A}"/>
    <hyperlink ref="B61" location="Q15_2018!A1" display="Q15_2018!A1" xr:uid="{E6015A8D-71B1-4F90-9E2B-F5CE4DC57FE1}"/>
    <hyperlink ref="B63" location="Q16_2018!A1" display="Q16_2018!A1" xr:uid="{DCD6B7B7-FF44-4ADF-AECF-0D0B7D40491F}"/>
    <hyperlink ref="B65" location="Q17_2018!A1" display="Q17_2018!A1" xr:uid="{8736C561-BDF9-4194-BBA7-430B235D7331}"/>
    <hyperlink ref="B67" location="Q18_2018!A1" display="Q18_2018!A1" xr:uid="{0083A519-1145-44AA-961C-5D7C751E9A79}"/>
    <hyperlink ref="B69" location="Q19_2018!A1" display="Q19_2018!A1" xr:uid="{4A7EF942-1AAF-4721-AA16-3B498EAA0DFA}"/>
    <hyperlink ref="B71" location="Q20_2018!A1" display="Q20_2018!A1" xr:uid="{DC06B215-A346-46AB-9ECC-96EF0068B872}"/>
    <hyperlink ref="B73" location="Q21_2018!A1" display="Q21_2018!A1" xr:uid="{FDADFA9A-DA7C-4C41-BC1E-16AFD737753A}"/>
    <hyperlink ref="B74" location="Q22_2018!A1" display="Q22_2018!A1" xr:uid="{B73F3E0C-D25F-4B3C-AADD-9A4FF818C5D0}"/>
    <hyperlink ref="B76" location="Q23_2018!A1" display="Q23_2018!A1" xr:uid="{77651214-4CAE-4959-9EA5-64D3975B2EDF}"/>
    <hyperlink ref="B78" location="Q24_2018!A1" display="Q24_2018!A1" xr:uid="{5D91D5D8-AAA6-442F-9F31-F67D1BE0C90C}"/>
    <hyperlink ref="B80" location="Q25_2018!A1" display="Q25_2018!A1" xr:uid="{36E0C683-9DE5-4E13-9153-EDB16D00C2F1}"/>
    <hyperlink ref="B82" location="Q26_2018!A1" display="Q26_2018!A1" xr:uid="{02DAF4AC-A154-425A-9F4C-45FEB33D225B}"/>
    <hyperlink ref="B84" location="Q27_2018!A1" display="Q27_2018!A1" xr:uid="{43232C87-2464-43D1-A2C7-9E9AFCBF6657}"/>
    <hyperlink ref="B86" location="'Q28 29_2018'!A1" display="'Q28 29_2018'!A1" xr:uid="{36ADB86E-B6CE-4390-8889-88ADD6B93342}"/>
    <hyperlink ref="B88" location="'Q28 29_2018'!A1" display="'Q28 29_2018'!A1" xr:uid="{AD331278-A364-4B37-ABFF-98390FB1996C}"/>
  </hyperlinks>
  <printOptions horizontalCentered="1"/>
  <pageMargins left="0.70866141732283472" right="0.70866141732283472" top="0.94488188976377963" bottom="0.74803149606299213" header="0.31496062992125984" footer="0.31496062992125984"/>
  <pageSetup paperSize="9" scale="56" orientation="portrait" r:id="rId1"/>
  <rowBreaks count="1" manualBreakCount="1">
    <brk id="32" max="1638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0" tint="-0.14999847407452621"/>
  </sheetPr>
  <dimension ref="B2:Q45"/>
  <sheetViews>
    <sheetView showGridLines="0" zoomScaleNormal="100" zoomScaleSheetLayoutView="100" workbookViewId="0"/>
  </sheetViews>
  <sheetFormatPr defaultRowHeight="12" x14ac:dyDescent="0.2"/>
  <cols>
    <col min="1" max="1" width="1.85546875" style="18" customWidth="1"/>
    <col min="2" max="2" width="6.42578125" style="22" customWidth="1"/>
    <col min="3" max="3" width="6.7109375" style="22" customWidth="1"/>
    <col min="4" max="4" width="0.85546875" style="18" customWidth="1"/>
    <col min="5" max="5" width="45.7109375" style="18" customWidth="1"/>
    <col min="6" max="17" width="8.5703125" style="64" customWidth="1"/>
    <col min="18" max="16384" width="9.140625" style="18"/>
  </cols>
  <sheetData>
    <row r="2" spans="2:17" ht="45" customHeight="1" x14ac:dyDescent="0.2">
      <c r="B2" s="819" t="s">
        <v>193</v>
      </c>
      <c r="C2" s="819"/>
      <c r="D2" s="819"/>
      <c r="E2" s="819"/>
      <c r="F2" s="819"/>
      <c r="G2" s="819"/>
      <c r="H2" s="819"/>
      <c r="I2" s="819"/>
      <c r="J2" s="819"/>
      <c r="K2" s="819"/>
      <c r="L2" s="819"/>
      <c r="M2" s="819"/>
      <c r="N2" s="819"/>
      <c r="O2" s="819"/>
      <c r="P2" s="819"/>
      <c r="Q2" s="162"/>
    </row>
    <row r="3" spans="2:17" ht="4.5" customHeight="1" thickBot="1" x14ac:dyDescent="0.25">
      <c r="E3" s="20"/>
      <c r="F3" s="165"/>
    </row>
    <row r="4" spans="2:17" ht="15" customHeight="1" thickBot="1" x14ac:dyDescent="0.25">
      <c r="B4" s="809" t="s">
        <v>52</v>
      </c>
      <c r="C4" s="810"/>
      <c r="D4" s="810"/>
      <c r="E4" s="811"/>
      <c r="F4" s="884" t="s">
        <v>31</v>
      </c>
      <c r="G4" s="885"/>
      <c r="H4" s="885"/>
      <c r="I4" s="885"/>
      <c r="J4" s="885"/>
      <c r="K4" s="885"/>
      <c r="L4" s="884" t="s">
        <v>32</v>
      </c>
      <c r="M4" s="885"/>
      <c r="N4" s="885"/>
      <c r="O4" s="885"/>
      <c r="P4" s="885"/>
      <c r="Q4" s="886"/>
    </row>
    <row r="5" spans="2:17" ht="33" customHeight="1" thickBot="1" x14ac:dyDescent="0.25">
      <c r="B5" s="818"/>
      <c r="C5" s="819"/>
      <c r="D5" s="819"/>
      <c r="E5" s="820"/>
      <c r="F5" s="809" t="s">
        <v>50</v>
      </c>
      <c r="G5" s="810"/>
      <c r="H5" s="811"/>
      <c r="I5" s="876" t="s">
        <v>30</v>
      </c>
      <c r="J5" s="877"/>
      <c r="K5" s="877"/>
      <c r="L5" s="864" t="s">
        <v>50</v>
      </c>
      <c r="M5" s="865"/>
      <c r="N5" s="866"/>
      <c r="O5" s="876" t="s">
        <v>30</v>
      </c>
      <c r="P5" s="877"/>
      <c r="Q5" s="878"/>
    </row>
    <row r="6" spans="2:17" ht="15.75" customHeight="1" thickBot="1" x14ac:dyDescent="0.25">
      <c r="B6" s="812"/>
      <c r="C6" s="813"/>
      <c r="D6" s="813"/>
      <c r="E6" s="814"/>
      <c r="F6" s="86" t="s">
        <v>0</v>
      </c>
      <c r="G6" s="86" t="s">
        <v>1</v>
      </c>
      <c r="H6" s="65" t="s">
        <v>2</v>
      </c>
      <c r="I6" s="86" t="s">
        <v>0</v>
      </c>
      <c r="J6" s="86" t="s">
        <v>1</v>
      </c>
      <c r="K6" s="65" t="s">
        <v>2</v>
      </c>
      <c r="L6" s="86" t="s">
        <v>0</v>
      </c>
      <c r="M6" s="86" t="s">
        <v>1</v>
      </c>
      <c r="N6" s="65" t="s">
        <v>2</v>
      </c>
      <c r="O6" s="86" t="s">
        <v>0</v>
      </c>
      <c r="P6" s="86" t="s">
        <v>1</v>
      </c>
      <c r="Q6" s="65" t="s">
        <v>2</v>
      </c>
    </row>
    <row r="7" spans="2:17" ht="4.5" customHeight="1" x14ac:dyDescent="0.2">
      <c r="B7" s="66"/>
      <c r="C7" s="67"/>
      <c r="D7" s="67"/>
      <c r="E7" s="68"/>
      <c r="F7" s="305"/>
      <c r="G7" s="305"/>
      <c r="H7" s="28"/>
      <c r="I7" s="305"/>
      <c r="J7" s="305"/>
      <c r="K7" s="28"/>
      <c r="L7" s="305"/>
      <c r="M7" s="305"/>
      <c r="N7" s="28"/>
      <c r="O7" s="305"/>
      <c r="P7" s="305"/>
      <c r="Q7" s="28"/>
    </row>
    <row r="8" spans="2:17" ht="24.75" customHeight="1" x14ac:dyDescent="0.2">
      <c r="B8" s="821" t="s">
        <v>157</v>
      </c>
      <c r="C8" s="822"/>
      <c r="D8" s="822"/>
      <c r="E8" s="823"/>
      <c r="F8" s="397">
        <v>1533.8737799999801</v>
      </c>
      <c r="G8" s="229">
        <v>735.31529999999509</v>
      </c>
      <c r="H8" s="230">
        <v>798.55848000000674</v>
      </c>
      <c r="I8" s="234">
        <v>8.3032934990909357</v>
      </c>
      <c r="J8" s="235">
        <v>9.0477511234976102</v>
      </c>
      <c r="K8" s="236">
        <v>7.617794446563261</v>
      </c>
      <c r="L8" s="281">
        <v>469.44012999998995</v>
      </c>
      <c r="M8" s="282">
        <v>249.76837000000299</v>
      </c>
      <c r="N8" s="283">
        <v>219.67176000000472</v>
      </c>
      <c r="O8" s="349">
        <v>5.0912275974361387</v>
      </c>
      <c r="P8" s="282">
        <v>5.3275432021276448</v>
      </c>
      <c r="Q8" s="350">
        <v>4.8225350563950347</v>
      </c>
    </row>
    <row r="9" spans="2:17" ht="24.75" customHeight="1" x14ac:dyDescent="0.2">
      <c r="B9" s="38" t="s">
        <v>53</v>
      </c>
      <c r="C9" s="824" t="s">
        <v>164</v>
      </c>
      <c r="D9" s="824"/>
      <c r="E9" s="825"/>
      <c r="F9" s="99">
        <v>1052.8741700000014</v>
      </c>
      <c r="G9" s="100">
        <v>624.30991000000074</v>
      </c>
      <c r="H9" s="101">
        <v>428.56425999999948</v>
      </c>
      <c r="I9" s="93">
        <v>8.0042933230093958</v>
      </c>
      <c r="J9" s="94">
        <v>8.7687288290842478</v>
      </c>
      <c r="K9" s="95">
        <v>6.8907038183725309</v>
      </c>
      <c r="L9" s="99">
        <v>385.51259999999996</v>
      </c>
      <c r="M9" s="100">
        <v>228.39992000000004</v>
      </c>
      <c r="N9" s="101">
        <v>157.11268000000001</v>
      </c>
      <c r="O9" s="306">
        <v>4.8314667232666348</v>
      </c>
      <c r="P9" s="100">
        <v>5.129666163630854</v>
      </c>
      <c r="Q9" s="351">
        <v>4.3979642947978599</v>
      </c>
    </row>
    <row r="10" spans="2:17" ht="14.25" customHeight="1" x14ac:dyDescent="0.2">
      <c r="B10" s="38" t="s">
        <v>54</v>
      </c>
      <c r="C10" s="218" t="s">
        <v>14</v>
      </c>
      <c r="D10" s="218"/>
      <c r="E10" s="219"/>
      <c r="F10" s="99">
        <v>384.54012999999958</v>
      </c>
      <c r="G10" s="100">
        <v>216.88362000000009</v>
      </c>
      <c r="H10" s="101">
        <v>167.65650999999988</v>
      </c>
      <c r="I10" s="93">
        <v>6.14</v>
      </c>
      <c r="J10" s="94">
        <v>7.18</v>
      </c>
      <c r="K10" s="95">
        <v>4.79</v>
      </c>
      <c r="L10" s="99">
        <v>115.41103000000004</v>
      </c>
      <c r="M10" s="100">
        <v>69.355680000000021</v>
      </c>
      <c r="N10" s="101">
        <v>46.055349999999969</v>
      </c>
      <c r="O10" s="306">
        <v>4.63</v>
      </c>
      <c r="P10" s="100">
        <v>4.9800000000000004</v>
      </c>
      <c r="Q10" s="351">
        <v>4.1100000000000003</v>
      </c>
    </row>
    <row r="11" spans="2:17" ht="14.25" customHeight="1" x14ac:dyDescent="0.2">
      <c r="B11" s="19"/>
      <c r="C11" s="48" t="s">
        <v>55</v>
      </c>
      <c r="D11" s="20" t="s">
        <v>16</v>
      </c>
      <c r="E11" s="21"/>
      <c r="F11" s="90">
        <v>4.6158499999999973</v>
      </c>
      <c r="G11" s="91">
        <v>4.1090899999999992</v>
      </c>
      <c r="H11" s="92">
        <v>0.5067600000000001</v>
      </c>
      <c r="I11" s="90">
        <v>8.3141587139963367</v>
      </c>
      <c r="J11" s="91">
        <v>8.0773228379032886</v>
      </c>
      <c r="K11" s="92">
        <v>10.234554818849162</v>
      </c>
      <c r="L11" s="90">
        <v>1.6468700000000009</v>
      </c>
      <c r="M11" s="91">
        <v>1.5381600000000011</v>
      </c>
      <c r="N11" s="92">
        <v>0.10871</v>
      </c>
      <c r="O11" s="85">
        <v>4.9460335059840776</v>
      </c>
      <c r="P11" s="91">
        <v>4.9438627971082321</v>
      </c>
      <c r="Q11" s="183">
        <v>4.9767473093551651</v>
      </c>
    </row>
    <row r="12" spans="2:17" ht="11.25" customHeight="1" x14ac:dyDescent="0.2">
      <c r="B12" s="19"/>
      <c r="C12" s="48" t="s">
        <v>15</v>
      </c>
      <c r="D12" s="20" t="s">
        <v>17</v>
      </c>
      <c r="E12" s="21"/>
      <c r="F12" s="90">
        <v>364.85809999999958</v>
      </c>
      <c r="G12" s="91">
        <v>201.42389000000011</v>
      </c>
      <c r="H12" s="92">
        <v>163.43420999999989</v>
      </c>
      <c r="I12" s="96">
        <v>6.0462935960582902</v>
      </c>
      <c r="J12" s="97">
        <v>7.1346060191767728</v>
      </c>
      <c r="K12" s="98">
        <v>4.7050069596811994</v>
      </c>
      <c r="L12" s="90">
        <v>107.79120000000003</v>
      </c>
      <c r="M12" s="91">
        <v>62.653830000000006</v>
      </c>
      <c r="N12" s="92">
        <v>45.137369999999969</v>
      </c>
      <c r="O12" s="85">
        <v>4.6145108441134255</v>
      </c>
      <c r="P12" s="91">
        <v>4.9863952131896809</v>
      </c>
      <c r="Q12" s="183">
        <v>4.0983093011400511</v>
      </c>
    </row>
    <row r="13" spans="2:17" ht="13.5" customHeight="1" x14ac:dyDescent="0.2">
      <c r="B13" s="49"/>
      <c r="C13" s="50" t="s">
        <v>57</v>
      </c>
      <c r="D13" s="826" t="s">
        <v>78</v>
      </c>
      <c r="E13" s="827"/>
      <c r="F13" s="90">
        <v>56.394110000000097</v>
      </c>
      <c r="G13" s="91">
        <v>28.176970000000235</v>
      </c>
      <c r="H13" s="92">
        <v>28.217140000000057</v>
      </c>
      <c r="I13" s="90">
        <v>5.745197133175779</v>
      </c>
      <c r="J13" s="91">
        <v>6.6698271247760177</v>
      </c>
      <c r="K13" s="92">
        <v>4.8218834474365524</v>
      </c>
      <c r="L13" s="90">
        <v>15.554419999999995</v>
      </c>
      <c r="M13" s="91">
        <v>7.9881199999999977</v>
      </c>
      <c r="N13" s="92">
        <v>7.5663000000000045</v>
      </c>
      <c r="O13" s="85">
        <v>4.3066839200690259</v>
      </c>
      <c r="P13" s="91">
        <v>4.5297674171144156</v>
      </c>
      <c r="Q13" s="183">
        <v>4.0711635541810365</v>
      </c>
    </row>
    <row r="14" spans="2:17" ht="19.5" customHeight="1" x14ac:dyDescent="0.2">
      <c r="B14" s="49"/>
      <c r="C14" s="51" t="s">
        <v>58</v>
      </c>
      <c r="D14" s="826" t="s">
        <v>96</v>
      </c>
      <c r="E14" s="827"/>
      <c r="F14" s="90">
        <v>128.41667999999964</v>
      </c>
      <c r="G14" s="91">
        <v>43.18966000000006</v>
      </c>
      <c r="H14" s="92">
        <v>85.227019999999854</v>
      </c>
      <c r="I14" s="96">
        <v>4.5004701523197754</v>
      </c>
      <c r="J14" s="97">
        <v>5.7311267997942101</v>
      </c>
      <c r="K14" s="98">
        <v>3.8768223680705929</v>
      </c>
      <c r="L14" s="90">
        <v>32.732810000000008</v>
      </c>
      <c r="M14" s="91">
        <v>11.192170000000011</v>
      </c>
      <c r="N14" s="92">
        <v>21.540639999999961</v>
      </c>
      <c r="O14" s="85">
        <v>3.9914217050109664</v>
      </c>
      <c r="P14" s="91">
        <v>4.4541414042138401</v>
      </c>
      <c r="Q14" s="183">
        <v>3.7509999935006602</v>
      </c>
    </row>
    <row r="15" spans="2:17" ht="20.25" customHeight="1" x14ac:dyDescent="0.2">
      <c r="B15" s="49"/>
      <c r="C15" s="51" t="s">
        <v>59</v>
      </c>
      <c r="D15" s="826" t="s">
        <v>97</v>
      </c>
      <c r="E15" s="827"/>
      <c r="F15" s="90">
        <v>15.148990000000055</v>
      </c>
      <c r="G15" s="91">
        <v>11.501390000000075</v>
      </c>
      <c r="H15" s="92">
        <v>3.6475999999999975</v>
      </c>
      <c r="I15" s="90">
        <v>7.6554795798267801</v>
      </c>
      <c r="J15" s="91">
        <v>8.1810592545770664</v>
      </c>
      <c r="K15" s="92">
        <v>5.9982537833095755</v>
      </c>
      <c r="L15" s="90">
        <v>2.6175699999999957</v>
      </c>
      <c r="M15" s="91">
        <v>1.8823399999999988</v>
      </c>
      <c r="N15" s="92">
        <v>0.73523000000000027</v>
      </c>
      <c r="O15" s="85">
        <v>4.5584806519023342</v>
      </c>
      <c r="P15" s="91">
        <v>4.6467848528958653</v>
      </c>
      <c r="Q15" s="183">
        <v>4.332403737605917</v>
      </c>
    </row>
    <row r="16" spans="2:17" ht="19.5" customHeight="1" x14ac:dyDescent="0.2">
      <c r="B16" s="49"/>
      <c r="C16" s="51" t="s">
        <v>60</v>
      </c>
      <c r="D16" s="826" t="s">
        <v>98</v>
      </c>
      <c r="E16" s="827"/>
      <c r="F16" s="90">
        <v>50.446169999999761</v>
      </c>
      <c r="G16" s="91">
        <v>33.922550000000058</v>
      </c>
      <c r="H16" s="92">
        <v>16.523620000000044</v>
      </c>
      <c r="I16" s="96">
        <v>8.1239293666892358</v>
      </c>
      <c r="J16" s="97">
        <v>8.7135321990829091</v>
      </c>
      <c r="K16" s="98">
        <v>6.9134905184215141</v>
      </c>
      <c r="L16" s="90">
        <v>13.667970000000029</v>
      </c>
      <c r="M16" s="91">
        <v>8.8336899999999901</v>
      </c>
      <c r="N16" s="92">
        <v>4.8342800000000015</v>
      </c>
      <c r="O16" s="85">
        <v>5.3141416757572602</v>
      </c>
      <c r="P16" s="91">
        <v>5.5759497333503889</v>
      </c>
      <c r="Q16" s="183">
        <v>4.8357392621031501</v>
      </c>
    </row>
    <row r="17" spans="2:17" ht="21.75" customHeight="1" x14ac:dyDescent="0.2">
      <c r="B17" s="49"/>
      <c r="C17" s="51" t="s">
        <v>61</v>
      </c>
      <c r="D17" s="826" t="s">
        <v>87</v>
      </c>
      <c r="E17" s="827"/>
      <c r="F17" s="90">
        <v>39.063339999999997</v>
      </c>
      <c r="G17" s="91">
        <v>33.325419999999816</v>
      </c>
      <c r="H17" s="92">
        <v>5.7379200000000052</v>
      </c>
      <c r="I17" s="96">
        <v>6.7768328386666328</v>
      </c>
      <c r="J17" s="97">
        <v>7.0143587657709938</v>
      </c>
      <c r="K17" s="98">
        <v>5.3972996137973333</v>
      </c>
      <c r="L17" s="90">
        <v>17.022850000000005</v>
      </c>
      <c r="M17" s="91">
        <v>15.297539999999996</v>
      </c>
      <c r="N17" s="92">
        <v>1.7253100000000001</v>
      </c>
      <c r="O17" s="85">
        <v>4.8799368437130086</v>
      </c>
      <c r="P17" s="91">
        <v>4.9153669936473507</v>
      </c>
      <c r="Q17" s="183">
        <v>4.5657937993751858</v>
      </c>
    </row>
    <row r="18" spans="2:17" ht="21.75" customHeight="1" x14ac:dyDescent="0.2">
      <c r="B18" s="49"/>
      <c r="C18" s="51" t="s">
        <v>62</v>
      </c>
      <c r="D18" s="826" t="s">
        <v>88</v>
      </c>
      <c r="E18" s="827"/>
      <c r="F18" s="90">
        <v>27.335949999999897</v>
      </c>
      <c r="G18" s="91">
        <v>18.799039999999973</v>
      </c>
      <c r="H18" s="92">
        <v>8.5369099999999634</v>
      </c>
      <c r="I18" s="96">
        <v>7.2651789200667967</v>
      </c>
      <c r="J18" s="97">
        <v>7.8092261945290851</v>
      </c>
      <c r="K18" s="98">
        <v>6.0671381214045796</v>
      </c>
      <c r="L18" s="90">
        <v>8.0901599999999778</v>
      </c>
      <c r="M18" s="91">
        <v>5.9314699999999965</v>
      </c>
      <c r="N18" s="92">
        <v>2.1586900000000018</v>
      </c>
      <c r="O18" s="85">
        <v>4.8372346653218239</v>
      </c>
      <c r="P18" s="91">
        <v>5.0102154946413</v>
      </c>
      <c r="Q18" s="183">
        <v>4.3619322366805848</v>
      </c>
    </row>
    <row r="19" spans="2:17" ht="21.75" customHeight="1" x14ac:dyDescent="0.2">
      <c r="B19" s="49"/>
      <c r="C19" s="51" t="s">
        <v>63</v>
      </c>
      <c r="D19" s="826" t="s">
        <v>159</v>
      </c>
      <c r="E19" s="827"/>
      <c r="F19" s="90">
        <v>21.868850000000169</v>
      </c>
      <c r="G19" s="91">
        <v>14.396609999999894</v>
      </c>
      <c r="H19" s="92">
        <v>7.4722400000000038</v>
      </c>
      <c r="I19" s="96">
        <v>7.3332268912174206</v>
      </c>
      <c r="J19" s="97">
        <v>8.2950492581239637</v>
      </c>
      <c r="K19" s="98">
        <v>5.48010366369388</v>
      </c>
      <c r="L19" s="90">
        <v>6.4162400000000179</v>
      </c>
      <c r="M19" s="91">
        <v>4.1600300000000088</v>
      </c>
      <c r="N19" s="92">
        <v>2.2562099999999998</v>
      </c>
      <c r="O19" s="85">
        <v>5.6022312756380721</v>
      </c>
      <c r="P19" s="91">
        <v>5.8337578575154421</v>
      </c>
      <c r="Q19" s="183">
        <v>5.1753394852429535</v>
      </c>
    </row>
    <row r="20" spans="2:17" ht="19.5" customHeight="1" x14ac:dyDescent="0.2">
      <c r="B20" s="49"/>
      <c r="C20" s="51" t="s">
        <v>64</v>
      </c>
      <c r="D20" s="826" t="s">
        <v>56</v>
      </c>
      <c r="E20" s="827"/>
      <c r="F20" s="90">
        <v>17.748909999999938</v>
      </c>
      <c r="G20" s="91">
        <v>12.361429999999984</v>
      </c>
      <c r="H20" s="92">
        <v>5.3874799999999858</v>
      </c>
      <c r="I20" s="96">
        <v>4.9407272728297151</v>
      </c>
      <c r="J20" s="97">
        <v>4.9556404639269092</v>
      </c>
      <c r="K20" s="98">
        <v>4.9065093513108202</v>
      </c>
      <c r="L20" s="90">
        <v>6.7739799999999981</v>
      </c>
      <c r="M20" s="91">
        <v>3.4368599999999998</v>
      </c>
      <c r="N20" s="92">
        <v>3.3371199999999996</v>
      </c>
      <c r="O20" s="85">
        <v>4.3784075388471768</v>
      </c>
      <c r="P20" s="91">
        <v>4.5781063528918837</v>
      </c>
      <c r="Q20" s="183">
        <v>4.1727401172268292</v>
      </c>
    </row>
    <row r="21" spans="2:17" ht="14.25" customHeight="1" x14ac:dyDescent="0.2">
      <c r="B21" s="49"/>
      <c r="C21" s="51">
        <v>33</v>
      </c>
      <c r="D21" s="826" t="s">
        <v>79</v>
      </c>
      <c r="E21" s="827"/>
      <c r="F21" s="90">
        <v>8.4351000000000251</v>
      </c>
      <c r="G21" s="91">
        <v>5.7508200000000222</v>
      </c>
      <c r="H21" s="92">
        <v>2.6842800000000002</v>
      </c>
      <c r="I21" s="96">
        <v>7.9342886154283869</v>
      </c>
      <c r="J21" s="97">
        <v>8.8158866387749963</v>
      </c>
      <c r="K21" s="98">
        <v>6.0455469250599805</v>
      </c>
      <c r="L21" s="90">
        <v>4.9152000000000129</v>
      </c>
      <c r="M21" s="91">
        <v>3.9316100000000067</v>
      </c>
      <c r="N21" s="92">
        <v>0.98358999999999941</v>
      </c>
      <c r="O21" s="85">
        <v>5.5726380411783882</v>
      </c>
      <c r="P21" s="91">
        <v>5.9680384626145537</v>
      </c>
      <c r="Q21" s="183">
        <v>3.9921418477211037</v>
      </c>
    </row>
    <row r="22" spans="2:17" ht="22.5" customHeight="1" x14ac:dyDescent="0.2">
      <c r="B22" s="49"/>
      <c r="C22" s="48" t="s">
        <v>65</v>
      </c>
      <c r="D22" s="832" t="s">
        <v>94</v>
      </c>
      <c r="E22" s="833"/>
      <c r="F22" s="90">
        <v>15.066179999999978</v>
      </c>
      <c r="G22" s="91">
        <v>11.350639999999979</v>
      </c>
      <c r="H22" s="92">
        <v>3.7155400000000069</v>
      </c>
      <c r="I22" s="346">
        <v>7.7645406400295274</v>
      </c>
      <c r="J22" s="347">
        <v>7.7400811936595622</v>
      </c>
      <c r="K22" s="348">
        <v>7.839262045355456</v>
      </c>
      <c r="L22" s="90">
        <v>5.9729599999999978</v>
      </c>
      <c r="M22" s="91">
        <v>5.1636899999999963</v>
      </c>
      <c r="N22" s="92">
        <v>0.80927000000000004</v>
      </c>
      <c r="O22" s="85">
        <v>4.8841295605528874</v>
      </c>
      <c r="P22" s="91">
        <v>4.9018633574052703</v>
      </c>
      <c r="Q22" s="183">
        <v>4.7709759412804154</v>
      </c>
    </row>
    <row r="23" spans="2:17" ht="14.1" customHeight="1" x14ac:dyDescent="0.2">
      <c r="B23" s="19" t="s">
        <v>29</v>
      </c>
      <c r="C23" s="832" t="s">
        <v>18</v>
      </c>
      <c r="D23" s="832"/>
      <c r="E23" s="833"/>
      <c r="F23" s="90">
        <v>71.599140000000617</v>
      </c>
      <c r="G23" s="91">
        <v>62.838360000000129</v>
      </c>
      <c r="H23" s="92">
        <v>8.7607799999999987</v>
      </c>
      <c r="I23" s="346">
        <v>7.1288514177684359</v>
      </c>
      <c r="J23" s="347">
        <v>7.1161931231177951</v>
      </c>
      <c r="K23" s="348">
        <v>7.2196454425290888</v>
      </c>
      <c r="L23" s="90">
        <v>41.425229999999914</v>
      </c>
      <c r="M23" s="91">
        <v>38.871049999999897</v>
      </c>
      <c r="N23" s="92">
        <v>2.5541799999999988</v>
      </c>
      <c r="O23" s="85">
        <v>5.3754604693806129</v>
      </c>
      <c r="P23" s="91">
        <v>5.3462846900199521</v>
      </c>
      <c r="Q23" s="183">
        <v>5.819475056573931</v>
      </c>
    </row>
    <row r="24" spans="2:17" ht="14.1" customHeight="1" x14ac:dyDescent="0.2">
      <c r="B24" s="19" t="s">
        <v>66</v>
      </c>
      <c r="C24" s="832" t="s">
        <v>19</v>
      </c>
      <c r="D24" s="832"/>
      <c r="E24" s="833"/>
      <c r="F24" s="90">
        <v>596.73490000000129</v>
      </c>
      <c r="G24" s="91">
        <v>344.58793000000048</v>
      </c>
      <c r="H24" s="92">
        <v>252.14696999999964</v>
      </c>
      <c r="I24" s="346">
        <v>9.31</v>
      </c>
      <c r="J24" s="347">
        <v>10.07</v>
      </c>
      <c r="K24" s="348">
        <v>8.2799999999999994</v>
      </c>
      <c r="L24" s="90">
        <v>228.67634000000004</v>
      </c>
      <c r="M24" s="91">
        <v>120.17319000000012</v>
      </c>
      <c r="N24" s="92">
        <v>108.50315000000005</v>
      </c>
      <c r="O24" s="85">
        <v>4.83</v>
      </c>
      <c r="P24" s="91">
        <v>5.15</v>
      </c>
      <c r="Q24" s="183">
        <v>4.49</v>
      </c>
    </row>
    <row r="25" spans="2:17" ht="14.1" customHeight="1" x14ac:dyDescent="0.2">
      <c r="B25" s="19"/>
      <c r="C25" s="48" t="s">
        <v>20</v>
      </c>
      <c r="D25" s="832" t="s">
        <v>99</v>
      </c>
      <c r="E25" s="833"/>
      <c r="F25" s="90">
        <v>210.7016100000003</v>
      </c>
      <c r="G25" s="91">
        <v>110.68670000000041</v>
      </c>
      <c r="H25" s="92">
        <v>100.01490999999997</v>
      </c>
      <c r="I25" s="346">
        <v>7.354473294722335</v>
      </c>
      <c r="J25" s="347">
        <v>8.0816634067146236</v>
      </c>
      <c r="K25" s="348">
        <v>6.5496905501389877</v>
      </c>
      <c r="L25" s="90">
        <v>59.407409999999814</v>
      </c>
      <c r="M25" s="91">
        <v>26.882920000000002</v>
      </c>
      <c r="N25" s="92">
        <v>32.524489999999972</v>
      </c>
      <c r="O25" s="85">
        <v>4.5872975845942463</v>
      </c>
      <c r="P25" s="91">
        <v>4.7770946459685169</v>
      </c>
      <c r="Q25" s="183">
        <v>4.4304219743338038</v>
      </c>
    </row>
    <row r="26" spans="2:17" ht="15" customHeight="1" x14ac:dyDescent="0.2">
      <c r="B26" s="19"/>
      <c r="C26" s="23">
        <v>45</v>
      </c>
      <c r="D26" s="826" t="s">
        <v>80</v>
      </c>
      <c r="E26" s="827"/>
      <c r="F26" s="90">
        <v>24.777270000000055</v>
      </c>
      <c r="G26" s="91">
        <v>20.445370000000022</v>
      </c>
      <c r="H26" s="92">
        <v>4.3319000000000036</v>
      </c>
      <c r="I26" s="346">
        <v>7.8121776450755114</v>
      </c>
      <c r="J26" s="347">
        <v>7.7908043483683622</v>
      </c>
      <c r="K26" s="348">
        <v>7.9130536946836303</v>
      </c>
      <c r="L26" s="90">
        <v>5.974680000000002</v>
      </c>
      <c r="M26" s="91">
        <v>5.0163399999999996</v>
      </c>
      <c r="N26" s="92">
        <v>0.95833999999999964</v>
      </c>
      <c r="O26" s="85">
        <v>4.9156688893798517</v>
      </c>
      <c r="P26" s="91">
        <v>5.0782045276037922</v>
      </c>
      <c r="Q26" s="183">
        <v>4.0648914790157971</v>
      </c>
    </row>
    <row r="27" spans="2:17" ht="20.25" customHeight="1" x14ac:dyDescent="0.2">
      <c r="B27" s="19"/>
      <c r="C27" s="23">
        <v>46</v>
      </c>
      <c r="D27" s="826" t="s">
        <v>81</v>
      </c>
      <c r="E27" s="827"/>
      <c r="F27" s="90">
        <v>74.815730000000528</v>
      </c>
      <c r="G27" s="91">
        <v>49.226200000000482</v>
      </c>
      <c r="H27" s="92">
        <v>25.589529999999929</v>
      </c>
      <c r="I27" s="346">
        <v>8.4728773267333004</v>
      </c>
      <c r="J27" s="347">
        <v>8.9064236422880612</v>
      </c>
      <c r="K27" s="348">
        <v>7.6388706982894972</v>
      </c>
      <c r="L27" s="90">
        <v>20.412439999999915</v>
      </c>
      <c r="M27" s="91">
        <v>10.960440000000002</v>
      </c>
      <c r="N27" s="92">
        <v>9.4520000000000124</v>
      </c>
      <c r="O27" s="85">
        <v>4.8194453774267094</v>
      </c>
      <c r="P27" s="91">
        <v>5.0093840210794465</v>
      </c>
      <c r="Q27" s="183">
        <v>4.5991945196783748</v>
      </c>
    </row>
    <row r="28" spans="2:17" ht="13.5" customHeight="1" x14ac:dyDescent="0.2">
      <c r="B28" s="19"/>
      <c r="C28" s="23">
        <v>47</v>
      </c>
      <c r="D28" s="826" t="s">
        <v>82</v>
      </c>
      <c r="E28" s="827"/>
      <c r="F28" s="90">
        <v>111.10860999999973</v>
      </c>
      <c r="G28" s="91">
        <v>41.015129999999914</v>
      </c>
      <c r="H28" s="92">
        <v>70.093480000000042</v>
      </c>
      <c r="I28" s="96">
        <v>6.4993201399963558</v>
      </c>
      <c r="J28" s="97">
        <v>7.236777842713165</v>
      </c>
      <c r="K28" s="98">
        <v>6.0677974998530493</v>
      </c>
      <c r="L28" s="90">
        <v>33.020289999999896</v>
      </c>
      <c r="M28" s="91">
        <v>10.906140000000001</v>
      </c>
      <c r="N28" s="92">
        <v>22.114149999999963</v>
      </c>
      <c r="O28" s="85">
        <v>4.3843733716451316</v>
      </c>
      <c r="P28" s="91">
        <v>4.4051515659986027</v>
      </c>
      <c r="Q28" s="183">
        <v>4.3741260912130917</v>
      </c>
    </row>
    <row r="29" spans="2:17" ht="13.5" customHeight="1" x14ac:dyDescent="0.2">
      <c r="B29" s="19"/>
      <c r="C29" s="48" t="s">
        <v>1</v>
      </c>
      <c r="D29" s="832" t="str">
        <f>"Transportes e armazenagem"</f>
        <v>Transportes e armazenagem</v>
      </c>
      <c r="E29" s="833"/>
      <c r="F29" s="90">
        <v>62.36761000000012</v>
      </c>
      <c r="G29" s="91">
        <v>51.904380000000117</v>
      </c>
      <c r="H29" s="92">
        <v>10.46322999999998</v>
      </c>
      <c r="I29" s="90">
        <v>8.866800177207363</v>
      </c>
      <c r="J29" s="91">
        <v>8.5571593379980797</v>
      </c>
      <c r="K29" s="92">
        <v>10.402818766289199</v>
      </c>
      <c r="L29" s="90">
        <v>21.041300000000088</v>
      </c>
      <c r="M29" s="91">
        <v>18.604170000000032</v>
      </c>
      <c r="N29" s="92">
        <v>2.4371300000000011</v>
      </c>
      <c r="O29" s="85">
        <v>4.9713046437244905</v>
      </c>
      <c r="P29" s="91">
        <v>4.946864778165331</v>
      </c>
      <c r="Q29" s="183">
        <v>5.1578697484336082</v>
      </c>
    </row>
    <row r="30" spans="2:17" ht="12.75" customHeight="1" x14ac:dyDescent="0.2">
      <c r="B30" s="19"/>
      <c r="C30" s="48" t="s">
        <v>21</v>
      </c>
      <c r="D30" s="832" t="str">
        <f>"Alojamento, restauração e similares"</f>
        <v>Alojamento, restauração e similares</v>
      </c>
      <c r="E30" s="833"/>
      <c r="F30" s="90">
        <v>60.944320000000076</v>
      </c>
      <c r="G30" s="91">
        <v>25.844580000000047</v>
      </c>
      <c r="H30" s="92">
        <v>35.09973999999994</v>
      </c>
      <c r="I30" s="96">
        <v>5.3057079773800151</v>
      </c>
      <c r="J30" s="97">
        <v>6.1044165082195114</v>
      </c>
      <c r="K30" s="98">
        <v>4.7176042899463111</v>
      </c>
      <c r="L30" s="90">
        <v>41.148159999999727</v>
      </c>
      <c r="M30" s="91">
        <v>17.25274000000001</v>
      </c>
      <c r="N30" s="92">
        <v>23.895419999999945</v>
      </c>
      <c r="O30" s="85">
        <v>4.2797351400402839</v>
      </c>
      <c r="P30" s="91">
        <v>4.523982022565689</v>
      </c>
      <c r="Q30" s="183">
        <v>4.1033863686011811</v>
      </c>
    </row>
    <row r="31" spans="2:17" ht="14.25" customHeight="1" x14ac:dyDescent="0.2">
      <c r="B31" s="19"/>
      <c r="C31" s="48" t="s">
        <v>22</v>
      </c>
      <c r="D31" s="832" t="str">
        <f>"Activ de informação e de comunicação "</f>
        <v xml:space="preserve">Activ de informação e de comunicação </v>
      </c>
      <c r="E31" s="833"/>
      <c r="F31" s="90">
        <v>43.009579999999843</v>
      </c>
      <c r="G31" s="91">
        <v>27.743489999999944</v>
      </c>
      <c r="H31" s="92">
        <v>15.266090000000002</v>
      </c>
      <c r="I31" s="90">
        <v>12.563770776185201</v>
      </c>
      <c r="J31" s="91">
        <v>13.068527088697197</v>
      </c>
      <c r="K31" s="92">
        <v>11.646463089107948</v>
      </c>
      <c r="L31" s="90">
        <v>12.818210000000006</v>
      </c>
      <c r="M31" s="91">
        <v>8.6407900000000186</v>
      </c>
      <c r="N31" s="92">
        <v>4.1774200000000006</v>
      </c>
      <c r="O31" s="85">
        <v>6.5601427500407672</v>
      </c>
      <c r="P31" s="91">
        <v>6.7754055126903916</v>
      </c>
      <c r="Q31" s="183">
        <v>6.1148822000181937</v>
      </c>
    </row>
    <row r="32" spans="2:17" ht="20.100000000000001" customHeight="1" x14ac:dyDescent="0.2">
      <c r="B32" s="19"/>
      <c r="C32" s="23" t="s">
        <v>69</v>
      </c>
      <c r="D32" s="826" t="s">
        <v>89</v>
      </c>
      <c r="E32" s="827"/>
      <c r="F32" s="90">
        <v>5.8608300000000186</v>
      </c>
      <c r="G32" s="91">
        <v>3.160869999999997</v>
      </c>
      <c r="H32" s="92">
        <v>2.6999599999999959</v>
      </c>
      <c r="I32" s="96">
        <v>11.927198212539871</v>
      </c>
      <c r="J32" s="97">
        <v>13.125272504089068</v>
      </c>
      <c r="K32" s="98">
        <v>10.524600734825702</v>
      </c>
      <c r="L32" s="90">
        <v>1.5009500000000005</v>
      </c>
      <c r="M32" s="91">
        <v>0.52181</v>
      </c>
      <c r="N32" s="92">
        <v>0.97914000000000034</v>
      </c>
      <c r="O32" s="85">
        <v>5.9477826709750481</v>
      </c>
      <c r="P32" s="91">
        <v>7.1026990667101062</v>
      </c>
      <c r="Q32" s="183">
        <v>5.3322967093571902</v>
      </c>
    </row>
    <row r="33" spans="2:17" ht="16.5" customHeight="1" x14ac:dyDescent="0.2">
      <c r="B33" s="19"/>
      <c r="C33" s="23" t="s">
        <v>70</v>
      </c>
      <c r="D33" s="826" t="s">
        <v>90</v>
      </c>
      <c r="E33" s="827"/>
      <c r="F33" s="90">
        <v>15.506469999999892</v>
      </c>
      <c r="G33" s="91">
        <v>9.6398099999999864</v>
      </c>
      <c r="H33" s="92">
        <v>5.8666600000000013</v>
      </c>
      <c r="I33" s="90">
        <v>14.035291320332737</v>
      </c>
      <c r="J33" s="91">
        <v>14.378905217011534</v>
      </c>
      <c r="K33" s="92">
        <v>13.470681699638298</v>
      </c>
      <c r="L33" s="90">
        <v>1.3421899999999991</v>
      </c>
      <c r="M33" s="91">
        <v>0.96849000000000096</v>
      </c>
      <c r="N33" s="92">
        <v>0.37369999999999998</v>
      </c>
      <c r="O33" s="85">
        <v>5.9673433716537891</v>
      </c>
      <c r="P33" s="91">
        <v>5.6724485539344753</v>
      </c>
      <c r="Q33" s="183">
        <v>6.7315999464811345</v>
      </c>
    </row>
    <row r="34" spans="2:17" ht="16.5" customHeight="1" x14ac:dyDescent="0.2">
      <c r="B34" s="19"/>
      <c r="C34" s="23" t="s">
        <v>71</v>
      </c>
      <c r="D34" s="826" t="s">
        <v>91</v>
      </c>
      <c r="E34" s="827"/>
      <c r="F34" s="90">
        <v>21.642279999999928</v>
      </c>
      <c r="G34" s="91">
        <v>14.942809999999959</v>
      </c>
      <c r="H34" s="92">
        <v>6.699470000000006</v>
      </c>
      <c r="I34" s="90">
        <v>11.681828319382243</v>
      </c>
      <c r="J34" s="91">
        <v>12.211180909079348</v>
      </c>
      <c r="K34" s="92">
        <v>10.501135642073191</v>
      </c>
      <c r="L34" s="90">
        <v>9.9750700000000059</v>
      </c>
      <c r="M34" s="91">
        <v>7.1504900000000173</v>
      </c>
      <c r="N34" s="92">
        <v>2.8245800000000001</v>
      </c>
      <c r="O34" s="85">
        <v>6.7320484367528248</v>
      </c>
      <c r="P34" s="91">
        <v>6.900909881700418</v>
      </c>
      <c r="Q34" s="183">
        <v>6.3045717593412114</v>
      </c>
    </row>
    <row r="35" spans="2:17" ht="19.5" customHeight="1" x14ac:dyDescent="0.2">
      <c r="B35" s="19"/>
      <c r="C35" s="48" t="s">
        <v>23</v>
      </c>
      <c r="D35" s="832" t="s">
        <v>122</v>
      </c>
      <c r="E35" s="833"/>
      <c r="F35" s="90">
        <v>97.765890000000425</v>
      </c>
      <c r="G35" s="91">
        <v>53.638309999999812</v>
      </c>
      <c r="H35" s="92">
        <v>44.127579999999718</v>
      </c>
      <c r="I35" s="96">
        <v>16.641539271007456</v>
      </c>
      <c r="J35" s="97">
        <v>18.426577794863395</v>
      </c>
      <c r="K35" s="98">
        <v>14.47177492624793</v>
      </c>
      <c r="L35" s="90">
        <v>3.1617000000000002</v>
      </c>
      <c r="M35" s="91">
        <v>1.4154800000000003</v>
      </c>
      <c r="N35" s="92">
        <v>1.7462200000000005</v>
      </c>
      <c r="O35" s="85">
        <v>6.9241250909320948</v>
      </c>
      <c r="P35" s="91">
        <v>6.7970003814960309</v>
      </c>
      <c r="Q35" s="183">
        <v>7.027171948551727</v>
      </c>
    </row>
    <row r="36" spans="2:17" ht="11.25" customHeight="1" x14ac:dyDescent="0.2">
      <c r="B36" s="19"/>
      <c r="C36" s="23">
        <v>64</v>
      </c>
      <c r="D36" s="826" t="s">
        <v>92</v>
      </c>
      <c r="E36" s="827"/>
      <c r="F36" s="90">
        <v>85.156390000000371</v>
      </c>
      <c r="G36" s="91">
        <v>47.410849999999805</v>
      </c>
      <c r="H36" s="92">
        <v>37.745539999999714</v>
      </c>
      <c r="I36" s="90">
        <v>17.105701831653509</v>
      </c>
      <c r="J36" s="91">
        <v>18.875053431862142</v>
      </c>
      <c r="K36" s="92">
        <v>14.883281293630979</v>
      </c>
      <c r="L36" s="90">
        <v>1.4430299999999998</v>
      </c>
      <c r="M36" s="91">
        <v>0.63889000000000007</v>
      </c>
      <c r="N36" s="92">
        <v>0.80414000000000008</v>
      </c>
      <c r="O36" s="85">
        <v>7.1561277312321998</v>
      </c>
      <c r="P36" s="91">
        <v>7.512348761132591</v>
      </c>
      <c r="Q36" s="183">
        <v>6.8731097818787772</v>
      </c>
    </row>
    <row r="37" spans="2:17" ht="21.95" customHeight="1" x14ac:dyDescent="0.2">
      <c r="B37" s="19"/>
      <c r="C37" s="23" t="s">
        <v>72</v>
      </c>
      <c r="D37" s="826" t="s">
        <v>93</v>
      </c>
      <c r="E37" s="827"/>
      <c r="F37" s="90">
        <v>12.609500000000049</v>
      </c>
      <c r="G37" s="91">
        <v>6.2274600000000087</v>
      </c>
      <c r="H37" s="92">
        <v>6.3820400000000062</v>
      </c>
      <c r="I37" s="96">
        <v>13.506886188984497</v>
      </c>
      <c r="J37" s="97">
        <v>15.01224656601568</v>
      </c>
      <c r="K37" s="98">
        <v>12.037987289330685</v>
      </c>
      <c r="L37" s="90">
        <v>1.7186700000000004</v>
      </c>
      <c r="M37" s="91">
        <v>0.77659000000000022</v>
      </c>
      <c r="N37" s="92">
        <v>0.94208000000000047</v>
      </c>
      <c r="O37" s="85">
        <v>6.7293309943153741</v>
      </c>
      <c r="P37" s="91">
        <v>6.2084930272086938</v>
      </c>
      <c r="Q37" s="183">
        <v>7.1586762270720108</v>
      </c>
    </row>
    <row r="38" spans="2:17" ht="21.75" customHeight="1" x14ac:dyDescent="0.2">
      <c r="B38" s="19"/>
      <c r="C38" s="48" t="s">
        <v>73</v>
      </c>
      <c r="D38" s="834" t="s">
        <v>83</v>
      </c>
      <c r="E38" s="835"/>
      <c r="F38" s="90">
        <v>41.363119999999995</v>
      </c>
      <c r="G38" s="91">
        <v>21.481439999999999</v>
      </c>
      <c r="H38" s="92">
        <v>19.881680000000031</v>
      </c>
      <c r="I38" s="90">
        <v>10.36549132173783</v>
      </c>
      <c r="J38" s="91">
        <v>11.288853601062138</v>
      </c>
      <c r="K38" s="92">
        <v>9.3678315967262353</v>
      </c>
      <c r="L38" s="90">
        <v>16.294000000000008</v>
      </c>
      <c r="M38" s="91">
        <v>9.4512800000000095</v>
      </c>
      <c r="N38" s="92">
        <v>6.8427200000000132</v>
      </c>
      <c r="O38" s="85">
        <v>6.3740890450472678</v>
      </c>
      <c r="P38" s="91">
        <v>6.8398143426075588</v>
      </c>
      <c r="Q38" s="183">
        <v>5.7308214277363367</v>
      </c>
    </row>
    <row r="39" spans="2:17" ht="20.100000000000001" customHeight="1" x14ac:dyDescent="0.2">
      <c r="B39" s="19"/>
      <c r="C39" s="48" t="s">
        <v>25</v>
      </c>
      <c r="D39" s="834" t="s">
        <v>84</v>
      </c>
      <c r="E39" s="835"/>
      <c r="F39" s="90">
        <v>80.582770000000508</v>
      </c>
      <c r="G39" s="91">
        <v>53.289030000000167</v>
      </c>
      <c r="H39" s="92">
        <v>27.293739999999978</v>
      </c>
      <c r="I39" s="96">
        <v>6.6224611129649444</v>
      </c>
      <c r="J39" s="97">
        <v>7.1162549477819255</v>
      </c>
      <c r="K39" s="98">
        <v>5.6583647862110595</v>
      </c>
      <c r="L39" s="90">
        <v>74.805560000000369</v>
      </c>
      <c r="M39" s="91">
        <v>37.925810000000048</v>
      </c>
      <c r="N39" s="92">
        <v>36.879750000000115</v>
      </c>
      <c r="O39" s="85">
        <v>4.5735057434233513</v>
      </c>
      <c r="P39" s="91">
        <v>4.9346395554900466</v>
      </c>
      <c r="Q39" s="183">
        <v>4.2021287047770119</v>
      </c>
    </row>
    <row r="40" spans="2:17" ht="24.75" customHeight="1" x14ac:dyDescent="0.2">
      <c r="B40" s="38" t="s">
        <v>67</v>
      </c>
      <c r="C40" s="836" t="s">
        <v>166</v>
      </c>
      <c r="D40" s="836"/>
      <c r="E40" s="837"/>
      <c r="F40" s="99">
        <v>480.99961000000428</v>
      </c>
      <c r="G40" s="100">
        <v>111.00538999999975</v>
      </c>
      <c r="H40" s="101">
        <v>369.99422000000538</v>
      </c>
      <c r="I40" s="99">
        <v>8.9600000000000009</v>
      </c>
      <c r="J40" s="100">
        <v>10.62</v>
      </c>
      <c r="K40" s="101">
        <v>8.4600000000000009</v>
      </c>
      <c r="L40" s="99">
        <v>83.927529999999692</v>
      </c>
      <c r="M40" s="100">
        <v>21.368450000000021</v>
      </c>
      <c r="N40" s="101">
        <v>62.559079999999966</v>
      </c>
      <c r="O40" s="306">
        <v>6.28</v>
      </c>
      <c r="P40" s="100">
        <v>7.44</v>
      </c>
      <c r="Q40" s="351">
        <v>5.89</v>
      </c>
    </row>
    <row r="41" spans="2:17" ht="15.75" customHeight="1" x14ac:dyDescent="0.2">
      <c r="B41" s="49"/>
      <c r="C41" s="58" t="s">
        <v>74</v>
      </c>
      <c r="D41" s="828" t="s">
        <v>24</v>
      </c>
      <c r="E41" s="829"/>
      <c r="F41" s="90">
        <v>218.12386999999998</v>
      </c>
      <c r="G41" s="91">
        <v>56.384040000000127</v>
      </c>
      <c r="H41" s="92">
        <v>161.73983000000138</v>
      </c>
      <c r="I41" s="96">
        <v>11.343278850682418</v>
      </c>
      <c r="J41" s="97">
        <v>12.236459306569747</v>
      </c>
      <c r="K41" s="98">
        <v>11.031907665539132</v>
      </c>
      <c r="L41" s="90">
        <v>24.497470000000007</v>
      </c>
      <c r="M41" s="91">
        <v>8.5891400000000075</v>
      </c>
      <c r="N41" s="92">
        <v>15.908330000000019</v>
      </c>
      <c r="O41" s="85">
        <v>8.6256098976751385</v>
      </c>
      <c r="P41" s="91">
        <v>9.1165243202462616</v>
      </c>
      <c r="Q41" s="183">
        <v>8.3605580221179743</v>
      </c>
    </row>
    <row r="42" spans="2:17" ht="15.75" customHeight="1" x14ac:dyDescent="0.2">
      <c r="B42" s="49"/>
      <c r="C42" s="58" t="s">
        <v>75</v>
      </c>
      <c r="D42" s="828" t="s">
        <v>85</v>
      </c>
      <c r="E42" s="829"/>
      <c r="F42" s="90">
        <v>236.9963700000043</v>
      </c>
      <c r="G42" s="91">
        <v>42.675109999999634</v>
      </c>
      <c r="H42" s="92">
        <v>194.32126000000406</v>
      </c>
      <c r="I42" s="90">
        <v>6.8238745260106564</v>
      </c>
      <c r="J42" s="91">
        <v>8.6646112710664465</v>
      </c>
      <c r="K42" s="92">
        <v>6.4196282635260635</v>
      </c>
      <c r="L42" s="90">
        <v>46.886459999999687</v>
      </c>
      <c r="M42" s="91">
        <v>7.8561800000000046</v>
      </c>
      <c r="N42" s="92">
        <v>39.030279999999941</v>
      </c>
      <c r="O42" s="85">
        <v>5.1735504279913798</v>
      </c>
      <c r="P42" s="91">
        <v>5.9881357860945137</v>
      </c>
      <c r="Q42" s="183">
        <v>5.0095872384210391</v>
      </c>
    </row>
    <row r="43" spans="2:17" ht="15.75" customHeight="1" x14ac:dyDescent="0.2">
      <c r="B43" s="49"/>
      <c r="C43" s="58" t="s">
        <v>76</v>
      </c>
      <c r="D43" s="828" t="s">
        <v>95</v>
      </c>
      <c r="E43" s="829"/>
      <c r="F43" s="90">
        <v>8.9113600000000091</v>
      </c>
      <c r="G43" s="91">
        <v>5.646739999999995</v>
      </c>
      <c r="H43" s="92">
        <v>3.2646200000000007</v>
      </c>
      <c r="I43" s="96">
        <v>8.6116053441898739</v>
      </c>
      <c r="J43" s="97">
        <v>9.5577836592440981</v>
      </c>
      <c r="K43" s="98">
        <v>6.9750219321084819</v>
      </c>
      <c r="L43" s="90">
        <v>3.7329700000000003</v>
      </c>
      <c r="M43" s="91">
        <v>2.4348200000000038</v>
      </c>
      <c r="N43" s="92">
        <v>1.2981499999999997</v>
      </c>
      <c r="O43" s="85">
        <v>7.1019388047586709</v>
      </c>
      <c r="P43" s="91">
        <v>7.8710223342998704</v>
      </c>
      <c r="Q43" s="183">
        <v>5.6594398952355283</v>
      </c>
    </row>
    <row r="44" spans="2:17" ht="15.75" customHeight="1" thickBot="1" x14ac:dyDescent="0.25">
      <c r="B44" s="59"/>
      <c r="C44" s="60" t="s">
        <v>77</v>
      </c>
      <c r="D44" s="830" t="s">
        <v>86</v>
      </c>
      <c r="E44" s="831"/>
      <c r="F44" s="104">
        <v>16.968010000000003</v>
      </c>
      <c r="G44" s="105">
        <v>6.2994999999999939</v>
      </c>
      <c r="H44" s="106">
        <v>10.668509999999984</v>
      </c>
      <c r="I44" s="104">
        <v>8.2788734919416083</v>
      </c>
      <c r="J44" s="105">
        <v>10.297794459877768</v>
      </c>
      <c r="K44" s="106">
        <v>7.0867489461977291</v>
      </c>
      <c r="L44" s="104">
        <v>8.810629999999998</v>
      </c>
      <c r="M44" s="105">
        <v>2.4883100000000016</v>
      </c>
      <c r="N44" s="106">
        <v>6.3223200000000022</v>
      </c>
      <c r="O44" s="307">
        <v>5.3400083194958787</v>
      </c>
      <c r="P44" s="105">
        <v>5.837271642198921</v>
      </c>
      <c r="Q44" s="352">
        <v>5.1442976787002186</v>
      </c>
    </row>
    <row r="45" spans="2:17" ht="30" customHeight="1" x14ac:dyDescent="0.2">
      <c r="B45" s="857" t="s">
        <v>181</v>
      </c>
      <c r="C45" s="857"/>
      <c r="D45" s="857"/>
      <c r="E45" s="857"/>
      <c r="F45" s="857"/>
      <c r="G45" s="857"/>
      <c r="H45" s="857"/>
      <c r="I45" s="857"/>
      <c r="J45" s="857"/>
      <c r="K45" s="857"/>
      <c r="L45" s="857"/>
      <c r="M45" s="857"/>
      <c r="N45" s="857"/>
      <c r="O45" s="857"/>
      <c r="P45" s="857"/>
      <c r="Q45" s="857"/>
    </row>
  </sheetData>
  <mergeCells count="43">
    <mergeCell ref="F4:K4"/>
    <mergeCell ref="D44:E44"/>
    <mergeCell ref="D33:E33"/>
    <mergeCell ref="D34:E34"/>
    <mergeCell ref="D35:E35"/>
    <mergeCell ref="D36:E36"/>
    <mergeCell ref="D37:E37"/>
    <mergeCell ref="D38:E38"/>
    <mergeCell ref="D42:E42"/>
    <mergeCell ref="D43:E43"/>
    <mergeCell ref="D41:E41"/>
    <mergeCell ref="B2:P2"/>
    <mergeCell ref="D30:E30"/>
    <mergeCell ref="D31:E31"/>
    <mergeCell ref="D39:E39"/>
    <mergeCell ref="C40:E40"/>
    <mergeCell ref="D25:E25"/>
    <mergeCell ref="D26:E26"/>
    <mergeCell ref="D27:E27"/>
    <mergeCell ref="D28:E28"/>
    <mergeCell ref="D29:E29"/>
    <mergeCell ref="L4:Q4"/>
    <mergeCell ref="F5:H5"/>
    <mergeCell ref="L5:N5"/>
    <mergeCell ref="B4:E6"/>
    <mergeCell ref="I5:K5"/>
    <mergeCell ref="O5:Q5"/>
    <mergeCell ref="B45:Q45"/>
    <mergeCell ref="D20:E20"/>
    <mergeCell ref="B8:E8"/>
    <mergeCell ref="C9:E9"/>
    <mergeCell ref="D13:E13"/>
    <mergeCell ref="D14:E14"/>
    <mergeCell ref="D15:E15"/>
    <mergeCell ref="D16:E16"/>
    <mergeCell ref="D17:E17"/>
    <mergeCell ref="D18:E18"/>
    <mergeCell ref="D19:E19"/>
    <mergeCell ref="D32:E32"/>
    <mergeCell ref="D21:E21"/>
    <mergeCell ref="D22:E22"/>
    <mergeCell ref="C23:E23"/>
    <mergeCell ref="C24:E24"/>
  </mergeCells>
  <printOptions horizontalCentered="1" verticalCentered="1"/>
  <pageMargins left="0.23622047244094491" right="0.23622047244094491" top="0.70866141732283472" bottom="0.19685039370078741" header="0.19685039370078741" footer="0"/>
  <pageSetup paperSize="9" scale="64" orientation="landscape" r:id="rId1"/>
  <headerFooter scaleWithDoc="0"/>
  <drawing r:id="rId2"/>
  <legacyDrawingHF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0" tint="-0.14999847407452621"/>
  </sheetPr>
  <dimension ref="B1:W54"/>
  <sheetViews>
    <sheetView showGridLines="0" zoomScaleNormal="100" workbookViewId="0"/>
  </sheetViews>
  <sheetFormatPr defaultRowHeight="12" x14ac:dyDescent="0.2"/>
  <cols>
    <col min="1" max="1" width="1.85546875" style="120" customWidth="1"/>
    <col min="2" max="2" width="6.42578125" style="157" customWidth="1"/>
    <col min="3" max="3" width="6.7109375" style="157" customWidth="1"/>
    <col min="4" max="4" width="3.140625" style="155" customWidth="1"/>
    <col min="5" max="5" width="46.7109375" style="155" customWidth="1"/>
    <col min="6" max="23" width="8.7109375" style="155" customWidth="1"/>
    <col min="24" max="16384" width="9.140625" style="120"/>
  </cols>
  <sheetData>
    <row r="1" spans="2:23" ht="6" customHeight="1" x14ac:dyDescent="0.2"/>
    <row r="2" spans="2:23" ht="33" customHeight="1" thickBot="1" x14ac:dyDescent="0.25">
      <c r="B2" s="871" t="s">
        <v>194</v>
      </c>
      <c r="C2" s="871"/>
      <c r="D2" s="871"/>
      <c r="E2" s="871"/>
      <c r="F2" s="871"/>
      <c r="G2" s="871"/>
      <c r="H2" s="871"/>
      <c r="I2" s="871"/>
      <c r="J2" s="871"/>
      <c r="K2" s="871"/>
      <c r="L2" s="871"/>
      <c r="M2" s="871"/>
      <c r="N2" s="871"/>
      <c r="O2" s="871"/>
      <c r="P2" s="871"/>
      <c r="Q2" s="871"/>
      <c r="R2" s="871"/>
      <c r="S2" s="871"/>
      <c r="T2" s="871"/>
      <c r="U2" s="871"/>
      <c r="V2" s="871"/>
      <c r="W2" s="491"/>
    </row>
    <row r="3" spans="2:23" ht="12" customHeight="1" x14ac:dyDescent="0.2">
      <c r="B3" s="864" t="s">
        <v>123</v>
      </c>
      <c r="C3" s="865"/>
      <c r="D3" s="865"/>
      <c r="E3" s="866"/>
      <c r="F3" s="864" t="s">
        <v>50</v>
      </c>
      <c r="G3" s="865"/>
      <c r="H3" s="865"/>
      <c r="I3" s="865"/>
      <c r="J3" s="865"/>
      <c r="K3" s="866"/>
      <c r="L3" s="864" t="s">
        <v>145</v>
      </c>
      <c r="M3" s="865"/>
      <c r="N3" s="865"/>
      <c r="O3" s="865"/>
      <c r="P3" s="865"/>
      <c r="Q3" s="865"/>
      <c r="R3" s="865"/>
      <c r="S3" s="865"/>
      <c r="T3" s="865"/>
      <c r="U3" s="865"/>
      <c r="V3" s="865"/>
      <c r="W3" s="866"/>
    </row>
    <row r="4" spans="2:23" ht="12" customHeight="1" thickBot="1" x14ac:dyDescent="0.25">
      <c r="B4" s="867"/>
      <c r="C4" s="868"/>
      <c r="D4" s="868"/>
      <c r="E4" s="869"/>
      <c r="F4" s="867"/>
      <c r="G4" s="868"/>
      <c r="H4" s="868"/>
      <c r="I4" s="868"/>
      <c r="J4" s="868"/>
      <c r="K4" s="869"/>
      <c r="L4" s="870"/>
      <c r="M4" s="871"/>
      <c r="N4" s="871"/>
      <c r="O4" s="871"/>
      <c r="P4" s="871"/>
      <c r="Q4" s="871"/>
      <c r="R4" s="871"/>
      <c r="S4" s="871"/>
      <c r="T4" s="871"/>
      <c r="U4" s="871"/>
      <c r="V4" s="871"/>
      <c r="W4" s="872"/>
    </row>
    <row r="5" spans="2:23" ht="12.75" customHeight="1" thickBot="1" x14ac:dyDescent="0.25">
      <c r="B5" s="867"/>
      <c r="C5" s="868"/>
      <c r="D5" s="868"/>
      <c r="E5" s="869"/>
      <c r="F5" s="870"/>
      <c r="G5" s="871"/>
      <c r="H5" s="871"/>
      <c r="I5" s="871"/>
      <c r="J5" s="871"/>
      <c r="K5" s="872"/>
      <c r="L5" s="876" t="s">
        <v>143</v>
      </c>
      <c r="M5" s="877"/>
      <c r="N5" s="877"/>
      <c r="O5" s="877"/>
      <c r="P5" s="877"/>
      <c r="Q5" s="878"/>
      <c r="R5" s="876" t="s">
        <v>128</v>
      </c>
      <c r="S5" s="877"/>
      <c r="T5" s="877"/>
      <c r="U5" s="877"/>
      <c r="V5" s="877"/>
      <c r="W5" s="878"/>
    </row>
    <row r="6" spans="2:23" ht="24.75" customHeight="1" x14ac:dyDescent="0.2">
      <c r="B6" s="867"/>
      <c r="C6" s="868"/>
      <c r="D6" s="868"/>
      <c r="E6" s="869"/>
      <c r="F6" s="864" t="s">
        <v>112</v>
      </c>
      <c r="G6" s="864" t="s">
        <v>113</v>
      </c>
      <c r="H6" s="864" t="s">
        <v>114</v>
      </c>
      <c r="I6" s="864" t="s">
        <v>115</v>
      </c>
      <c r="J6" s="864" t="s">
        <v>124</v>
      </c>
      <c r="K6" s="864" t="s">
        <v>125</v>
      </c>
      <c r="L6" s="864" t="s">
        <v>112</v>
      </c>
      <c r="M6" s="864" t="s">
        <v>113</v>
      </c>
      <c r="N6" s="864" t="s">
        <v>114</v>
      </c>
      <c r="O6" s="864" t="s">
        <v>115</v>
      </c>
      <c r="P6" s="864" t="s">
        <v>124</v>
      </c>
      <c r="Q6" s="887" t="s">
        <v>125</v>
      </c>
      <c r="R6" s="864" t="s">
        <v>112</v>
      </c>
      <c r="S6" s="864" t="s">
        <v>113</v>
      </c>
      <c r="T6" s="864" t="s">
        <v>114</v>
      </c>
      <c r="U6" s="864" t="s">
        <v>115</v>
      </c>
      <c r="V6" s="864" t="s">
        <v>124</v>
      </c>
      <c r="W6" s="887" t="s">
        <v>125</v>
      </c>
    </row>
    <row r="7" spans="2:23" ht="10.5" customHeight="1" thickBot="1" x14ac:dyDescent="0.25">
      <c r="B7" s="870"/>
      <c r="C7" s="871"/>
      <c r="D7" s="871"/>
      <c r="E7" s="872"/>
      <c r="F7" s="870"/>
      <c r="G7" s="870"/>
      <c r="H7" s="870"/>
      <c r="I7" s="870"/>
      <c r="J7" s="870"/>
      <c r="K7" s="870" t="s">
        <v>125</v>
      </c>
      <c r="L7" s="870"/>
      <c r="M7" s="870"/>
      <c r="N7" s="870"/>
      <c r="O7" s="870"/>
      <c r="P7" s="870"/>
      <c r="Q7" s="888" t="s">
        <v>125</v>
      </c>
      <c r="R7" s="870"/>
      <c r="S7" s="870"/>
      <c r="T7" s="870"/>
      <c r="U7" s="870"/>
      <c r="V7" s="870"/>
      <c r="W7" s="888" t="s">
        <v>125</v>
      </c>
    </row>
    <row r="8" spans="2:23" ht="3" hidden="1" customHeight="1" x14ac:dyDescent="0.2">
      <c r="B8" s="121"/>
      <c r="C8" s="122"/>
      <c r="D8" s="122"/>
      <c r="E8" s="123"/>
      <c r="F8" s="356"/>
      <c r="G8" s="120"/>
      <c r="H8" s="120"/>
      <c r="I8" s="120"/>
      <c r="J8" s="120"/>
      <c r="K8" s="120"/>
      <c r="L8" s="356"/>
      <c r="M8" s="120"/>
      <c r="N8" s="120"/>
      <c r="O8" s="120"/>
      <c r="P8" s="120"/>
      <c r="Q8" s="357"/>
      <c r="R8" s="356"/>
      <c r="S8" s="120"/>
      <c r="T8" s="120"/>
      <c r="U8" s="120"/>
      <c r="V8" s="120"/>
      <c r="W8" s="357"/>
    </row>
    <row r="9" spans="2:23" ht="16.5" customHeight="1" x14ac:dyDescent="0.2">
      <c r="B9" s="879" t="s">
        <v>157</v>
      </c>
      <c r="C9" s="880"/>
      <c r="D9" s="880"/>
      <c r="E9" s="889"/>
      <c r="F9" s="240">
        <v>93.968620000000058</v>
      </c>
      <c r="G9" s="241">
        <v>486.41553000000101</v>
      </c>
      <c r="H9" s="241">
        <v>648.68641999999431</v>
      </c>
      <c r="I9" s="241">
        <v>513.90121000000181</v>
      </c>
      <c r="J9" s="242">
        <v>247.04053000000201</v>
      </c>
      <c r="K9" s="353">
        <v>13.301600000000013</v>
      </c>
      <c r="L9" s="240">
        <v>4.2682627498413863</v>
      </c>
      <c r="M9" s="241">
        <v>5.8351800574706418</v>
      </c>
      <c r="N9" s="241">
        <v>7.7505366600706482</v>
      </c>
      <c r="O9" s="241">
        <v>8.6246930210574657</v>
      </c>
      <c r="P9" s="242">
        <v>9.2813851820185267</v>
      </c>
      <c r="Q9" s="243">
        <v>10.076937917243042</v>
      </c>
      <c r="R9" s="240">
        <v>3.76</v>
      </c>
      <c r="S9" s="241">
        <v>4.84</v>
      </c>
      <c r="T9" s="241">
        <v>5.78</v>
      </c>
      <c r="U9" s="241">
        <v>5.57</v>
      </c>
      <c r="V9" s="242">
        <v>5.71</v>
      </c>
      <c r="W9" s="243">
        <v>5.55</v>
      </c>
    </row>
    <row r="10" spans="2:23" ht="27.75" customHeight="1" x14ac:dyDescent="0.2">
      <c r="B10" s="126" t="s">
        <v>53</v>
      </c>
      <c r="C10" s="882" t="s">
        <v>164</v>
      </c>
      <c r="D10" s="882"/>
      <c r="E10" s="883"/>
      <c r="F10" s="244">
        <v>84.681629999999984</v>
      </c>
      <c r="G10" s="245">
        <v>375.15309000000218</v>
      </c>
      <c r="H10" s="245">
        <v>471.32287000000031</v>
      </c>
      <c r="I10" s="245">
        <v>347.83089000000018</v>
      </c>
      <c r="J10" s="246">
        <v>151.13869000000057</v>
      </c>
      <c r="K10" s="354">
        <v>8.2596000000000025</v>
      </c>
      <c r="L10" s="244">
        <v>4.2381392446035759</v>
      </c>
      <c r="M10" s="245">
        <v>5.5948090380916229</v>
      </c>
      <c r="N10" s="245">
        <v>7.522949953818256</v>
      </c>
      <c r="O10" s="245">
        <v>8.3038730182934337</v>
      </c>
      <c r="P10" s="246">
        <v>8.7105352587083935</v>
      </c>
      <c r="Q10" s="247">
        <v>9.8941541357935066</v>
      </c>
      <c r="R10" s="244">
        <v>3.73</v>
      </c>
      <c r="S10" s="245">
        <v>4.59</v>
      </c>
      <c r="T10" s="245">
        <v>5.45</v>
      </c>
      <c r="U10" s="245">
        <v>5.2</v>
      </c>
      <c r="V10" s="246">
        <v>5.46</v>
      </c>
      <c r="W10" s="247">
        <v>5.2</v>
      </c>
    </row>
    <row r="11" spans="2:23" ht="16.5" customHeight="1" x14ac:dyDescent="0.2">
      <c r="B11" s="126" t="s">
        <v>54</v>
      </c>
      <c r="C11" s="248" t="s">
        <v>14</v>
      </c>
      <c r="D11" s="248"/>
      <c r="E11" s="249"/>
      <c r="F11" s="244">
        <v>32.704360000000065</v>
      </c>
      <c r="G11" s="245">
        <v>115.69269000000038</v>
      </c>
      <c r="H11" s="245">
        <v>158.62073000000086</v>
      </c>
      <c r="I11" s="245">
        <v>132.60341000000054</v>
      </c>
      <c r="J11" s="246">
        <v>57.36475999999999</v>
      </c>
      <c r="K11" s="354">
        <v>2.9652100000000017</v>
      </c>
      <c r="L11" s="244">
        <v>3.97108420100562</v>
      </c>
      <c r="M11" s="245">
        <v>5.0741440474761239</v>
      </c>
      <c r="N11" s="245">
        <v>6.0102779378206082</v>
      </c>
      <c r="O11" s="245">
        <v>6.0077910040171822</v>
      </c>
      <c r="P11" s="246">
        <v>6.9669455481030562</v>
      </c>
      <c r="Q11" s="247">
        <v>9.9626560344798545</v>
      </c>
      <c r="R11" s="244">
        <v>3.68</v>
      </c>
      <c r="S11" s="245">
        <v>4.3099999999999996</v>
      </c>
      <c r="T11" s="245">
        <v>4.63</v>
      </c>
      <c r="U11" s="245">
        <v>4.4400000000000004</v>
      </c>
      <c r="V11" s="246">
        <v>4.93</v>
      </c>
      <c r="W11" s="247">
        <v>5.96</v>
      </c>
    </row>
    <row r="12" spans="2:23" ht="16.5" customHeight="1" x14ac:dyDescent="0.2">
      <c r="B12" s="131"/>
      <c r="C12" s="134" t="s">
        <v>55</v>
      </c>
      <c r="D12" s="132" t="s">
        <v>16</v>
      </c>
      <c r="E12" s="133"/>
      <c r="F12" s="127">
        <v>0.32173000000000002</v>
      </c>
      <c r="G12" s="128">
        <v>0.91971999999999998</v>
      </c>
      <c r="H12" s="128">
        <v>1.9625300000000014</v>
      </c>
      <c r="I12" s="128">
        <v>2.1926199999999998</v>
      </c>
      <c r="J12" s="129">
        <v>0.84470000000000023</v>
      </c>
      <c r="K12" s="355">
        <v>2.1420000000000002E-2</v>
      </c>
      <c r="L12" s="127">
        <v>4.8449448295154323</v>
      </c>
      <c r="M12" s="128">
        <v>6.4338907493584996</v>
      </c>
      <c r="N12" s="128">
        <v>7.1418346216363604</v>
      </c>
      <c r="O12" s="128">
        <v>7.4095050213899336</v>
      </c>
      <c r="P12" s="129">
        <v>10.273802651829051</v>
      </c>
      <c r="Q12" s="130">
        <v>4.9330952380952375</v>
      </c>
      <c r="R12" s="127">
        <v>4.51</v>
      </c>
      <c r="S12" s="128">
        <v>4.42</v>
      </c>
      <c r="T12" s="128">
        <v>5.09</v>
      </c>
      <c r="U12" s="128">
        <v>5.25</v>
      </c>
      <c r="V12" s="129">
        <v>6.08</v>
      </c>
      <c r="W12" s="130">
        <v>4.22</v>
      </c>
    </row>
    <row r="13" spans="2:23" ht="21.75" customHeight="1" x14ac:dyDescent="0.2">
      <c r="B13" s="131"/>
      <c r="C13" s="134" t="s">
        <v>15</v>
      </c>
      <c r="D13" s="132" t="s">
        <v>17</v>
      </c>
      <c r="E13" s="133"/>
      <c r="F13" s="127">
        <v>31.655400000000061</v>
      </c>
      <c r="G13" s="128">
        <v>110.2516700000004</v>
      </c>
      <c r="H13" s="128">
        <v>148.88858000000062</v>
      </c>
      <c r="I13" s="128">
        <v>125.00280000000045</v>
      </c>
      <c r="J13" s="129">
        <v>54.062329999999932</v>
      </c>
      <c r="K13" s="355">
        <v>2.7885200000000006</v>
      </c>
      <c r="L13" s="127">
        <v>3.953399625340388</v>
      </c>
      <c r="M13" s="128">
        <v>5.0367555058349529</v>
      </c>
      <c r="N13" s="128">
        <v>5.9217966300706157</v>
      </c>
      <c r="O13" s="128">
        <v>5.9311627835536465</v>
      </c>
      <c r="P13" s="129">
        <v>6.8816314502168101</v>
      </c>
      <c r="Q13" s="130">
        <v>9.986955625206198</v>
      </c>
      <c r="R13" s="127">
        <v>3.67</v>
      </c>
      <c r="S13" s="128">
        <v>4.28</v>
      </c>
      <c r="T13" s="128">
        <v>4.58</v>
      </c>
      <c r="U13" s="128">
        <v>4.41</v>
      </c>
      <c r="V13" s="129">
        <v>4.91</v>
      </c>
      <c r="W13" s="130">
        <v>5.92</v>
      </c>
    </row>
    <row r="14" spans="2:23" ht="21.75" customHeight="1" x14ac:dyDescent="0.2">
      <c r="B14" s="135"/>
      <c r="C14" s="136" t="s">
        <v>57</v>
      </c>
      <c r="D14" s="849" t="s">
        <v>78</v>
      </c>
      <c r="E14" s="850"/>
      <c r="F14" s="127">
        <v>3.3320499999999993</v>
      </c>
      <c r="G14" s="128">
        <v>19.547290000000018</v>
      </c>
      <c r="H14" s="128">
        <v>20.724370000000047</v>
      </c>
      <c r="I14" s="128">
        <v>18.406060000000036</v>
      </c>
      <c r="J14" s="129">
        <v>9.4134300000000017</v>
      </c>
      <c r="K14" s="355">
        <v>0.52532999999999996</v>
      </c>
      <c r="L14" s="127">
        <v>3.8119992797226927</v>
      </c>
      <c r="M14" s="128">
        <v>4.8070629841783665</v>
      </c>
      <c r="N14" s="128">
        <v>5.79915352794802</v>
      </c>
      <c r="O14" s="128">
        <v>5.6582416008640681</v>
      </c>
      <c r="P14" s="129">
        <v>6.0051196216469425</v>
      </c>
      <c r="Q14" s="130">
        <v>6.5823619439209633</v>
      </c>
      <c r="R14" s="127">
        <v>3.69</v>
      </c>
      <c r="S14" s="128">
        <v>4.13</v>
      </c>
      <c r="T14" s="128">
        <v>4.51</v>
      </c>
      <c r="U14" s="128">
        <v>4.34</v>
      </c>
      <c r="V14" s="129">
        <v>4.62</v>
      </c>
      <c r="W14" s="130">
        <v>4.1100000000000003</v>
      </c>
    </row>
    <row r="15" spans="2:23" ht="21.75" customHeight="1" x14ac:dyDescent="0.2">
      <c r="B15" s="135"/>
      <c r="C15" s="137" t="s">
        <v>58</v>
      </c>
      <c r="D15" s="849" t="s">
        <v>96</v>
      </c>
      <c r="E15" s="850"/>
      <c r="F15" s="127">
        <v>12.392210000000006</v>
      </c>
      <c r="G15" s="128">
        <v>33.127489999999995</v>
      </c>
      <c r="H15" s="128">
        <v>51.318729999999903</v>
      </c>
      <c r="I15" s="128">
        <v>48.681360000000019</v>
      </c>
      <c r="J15" s="129">
        <v>15.220110000000025</v>
      </c>
      <c r="K15" s="355">
        <v>0.40959000000000001</v>
      </c>
      <c r="L15" s="127">
        <v>3.6639441713786312</v>
      </c>
      <c r="M15" s="128">
        <v>4.108443796979488</v>
      </c>
      <c r="N15" s="128">
        <v>4.4997249873486753</v>
      </c>
      <c r="O15" s="128">
        <v>4.3933405558102807</v>
      </c>
      <c r="P15" s="129">
        <v>5.2121918566948624</v>
      </c>
      <c r="Q15" s="130">
        <v>7.2145047486510911</v>
      </c>
      <c r="R15" s="127">
        <v>3.39</v>
      </c>
      <c r="S15" s="128">
        <v>3.48</v>
      </c>
      <c r="T15" s="128">
        <v>3.54</v>
      </c>
      <c r="U15" s="128">
        <v>3.54</v>
      </c>
      <c r="V15" s="129">
        <v>3.92</v>
      </c>
      <c r="W15" s="130">
        <v>6.58</v>
      </c>
    </row>
    <row r="16" spans="2:23" ht="21.75" customHeight="1" x14ac:dyDescent="0.2">
      <c r="B16" s="135"/>
      <c r="C16" s="137" t="s">
        <v>59</v>
      </c>
      <c r="D16" s="849" t="s">
        <v>97</v>
      </c>
      <c r="E16" s="850"/>
      <c r="F16" s="127">
        <v>1.0099999999999998</v>
      </c>
      <c r="G16" s="128">
        <v>4.2115000000000018</v>
      </c>
      <c r="H16" s="128">
        <v>5.2476999999999974</v>
      </c>
      <c r="I16" s="128">
        <v>4.4795099999999977</v>
      </c>
      <c r="J16" s="129">
        <v>2.6817599999999997</v>
      </c>
      <c r="K16" s="355">
        <v>0.13609000000000002</v>
      </c>
      <c r="L16" s="127">
        <v>4.1690376237623754</v>
      </c>
      <c r="M16" s="128">
        <v>5.5380270449958484</v>
      </c>
      <c r="N16" s="128">
        <v>6.9943319168397551</v>
      </c>
      <c r="O16" s="128">
        <v>8.0209241859042457</v>
      </c>
      <c r="P16" s="129">
        <v>9.9167587330708162</v>
      </c>
      <c r="Q16" s="130">
        <v>8.3949173341171299</v>
      </c>
      <c r="R16" s="127">
        <v>3.76</v>
      </c>
      <c r="S16" s="128">
        <v>4.8899999999999997</v>
      </c>
      <c r="T16" s="128">
        <v>5.94</v>
      </c>
      <c r="U16" s="128">
        <v>6.72</v>
      </c>
      <c r="V16" s="129">
        <v>7.02</v>
      </c>
      <c r="W16" s="130">
        <v>4.1100000000000003</v>
      </c>
    </row>
    <row r="17" spans="2:23" ht="21.75" customHeight="1" x14ac:dyDescent="0.2">
      <c r="B17" s="135"/>
      <c r="C17" s="137" t="s">
        <v>60</v>
      </c>
      <c r="D17" s="849" t="s">
        <v>98</v>
      </c>
      <c r="E17" s="850"/>
      <c r="F17" s="127">
        <v>3.2989499999999978</v>
      </c>
      <c r="G17" s="128">
        <v>14.383680000000005</v>
      </c>
      <c r="H17" s="128">
        <v>20.254810000000028</v>
      </c>
      <c r="I17" s="128">
        <v>16.45595000000003</v>
      </c>
      <c r="J17" s="129">
        <v>8.9945199999999979</v>
      </c>
      <c r="K17" s="355">
        <v>0.72623000000000004</v>
      </c>
      <c r="L17" s="127">
        <v>4.3485732733142379</v>
      </c>
      <c r="M17" s="128">
        <v>6.5317231821063917</v>
      </c>
      <c r="N17" s="128">
        <v>7.7969185837833095</v>
      </c>
      <c r="O17" s="128">
        <v>8.0959583190274671</v>
      </c>
      <c r="P17" s="129">
        <v>8.1750955581843101</v>
      </c>
      <c r="Q17" s="130">
        <v>13.048013301571128</v>
      </c>
      <c r="R17" s="127">
        <v>4.2</v>
      </c>
      <c r="S17" s="128">
        <v>5.33</v>
      </c>
      <c r="T17" s="128">
        <v>5.9</v>
      </c>
      <c r="U17" s="128">
        <v>5.72</v>
      </c>
      <c r="V17" s="129">
        <v>5.62</v>
      </c>
      <c r="W17" s="130">
        <v>6.16</v>
      </c>
    </row>
    <row r="18" spans="2:23" ht="21.75" customHeight="1" x14ac:dyDescent="0.2">
      <c r="B18" s="135"/>
      <c r="C18" s="137" t="s">
        <v>61</v>
      </c>
      <c r="D18" s="849" t="s">
        <v>87</v>
      </c>
      <c r="E18" s="850"/>
      <c r="F18" s="127">
        <v>5.3377599999999967</v>
      </c>
      <c r="G18" s="128">
        <v>13.493600000000015</v>
      </c>
      <c r="H18" s="128">
        <v>16.825189999999985</v>
      </c>
      <c r="I18" s="128">
        <v>12.523239999999998</v>
      </c>
      <c r="J18" s="129">
        <v>7.4695800000000041</v>
      </c>
      <c r="K18" s="355">
        <v>0.43681999999999999</v>
      </c>
      <c r="L18" s="127">
        <v>4.1440146428464386</v>
      </c>
      <c r="M18" s="128">
        <v>5.3073338175134852</v>
      </c>
      <c r="N18" s="128">
        <v>6.542004963985546</v>
      </c>
      <c r="O18" s="128">
        <v>6.5513854002638316</v>
      </c>
      <c r="P18" s="129">
        <v>7.5482266606690098</v>
      </c>
      <c r="Q18" s="130">
        <v>12.738042900966072</v>
      </c>
      <c r="R18" s="127">
        <v>3.79</v>
      </c>
      <c r="S18" s="128">
        <v>4.62</v>
      </c>
      <c r="T18" s="128">
        <v>5.4</v>
      </c>
      <c r="U18" s="128">
        <v>5.42</v>
      </c>
      <c r="V18" s="129">
        <v>5.51</v>
      </c>
      <c r="W18" s="130">
        <v>5.92</v>
      </c>
    </row>
    <row r="19" spans="2:23" ht="25.5" customHeight="1" x14ac:dyDescent="0.2">
      <c r="B19" s="135"/>
      <c r="C19" s="137" t="s">
        <v>62</v>
      </c>
      <c r="D19" s="849" t="s">
        <v>88</v>
      </c>
      <c r="E19" s="850"/>
      <c r="F19" s="127">
        <v>2.3114599999999972</v>
      </c>
      <c r="G19" s="128">
        <v>8.693950000000001</v>
      </c>
      <c r="H19" s="128">
        <v>11.762480000000007</v>
      </c>
      <c r="I19" s="128">
        <v>8.4840400000000145</v>
      </c>
      <c r="J19" s="129">
        <v>3.9113299999999995</v>
      </c>
      <c r="K19" s="355">
        <v>0.26285000000000003</v>
      </c>
      <c r="L19" s="127">
        <v>4.3060808320282442</v>
      </c>
      <c r="M19" s="128">
        <v>5.4507259070963157</v>
      </c>
      <c r="N19" s="128">
        <v>6.7182620586814963</v>
      </c>
      <c r="O19" s="128">
        <v>7.6215449714994215</v>
      </c>
      <c r="P19" s="129">
        <v>8.7633178995380039</v>
      </c>
      <c r="Q19" s="130">
        <v>9.2514905839832604</v>
      </c>
      <c r="R19" s="127">
        <v>4</v>
      </c>
      <c r="S19" s="128">
        <v>4.9000000000000004</v>
      </c>
      <c r="T19" s="128">
        <v>5.54</v>
      </c>
      <c r="U19" s="128">
        <v>6.09</v>
      </c>
      <c r="V19" s="129">
        <v>6.01</v>
      </c>
      <c r="W19" s="130">
        <v>7.08</v>
      </c>
    </row>
    <row r="20" spans="2:23" ht="22.5" customHeight="1" x14ac:dyDescent="0.2">
      <c r="B20" s="135"/>
      <c r="C20" s="137" t="s">
        <v>63</v>
      </c>
      <c r="D20" s="849" t="s">
        <v>159</v>
      </c>
      <c r="E20" s="850"/>
      <c r="F20" s="127">
        <v>1.5286200000000005</v>
      </c>
      <c r="G20" s="128">
        <v>7.6701900000000096</v>
      </c>
      <c r="H20" s="128">
        <v>10.516050000000019</v>
      </c>
      <c r="I20" s="128">
        <v>6.2151699999999916</v>
      </c>
      <c r="J20" s="129">
        <v>2.2857100000000012</v>
      </c>
      <c r="K20" s="355">
        <v>6.9349999999999995E-2</v>
      </c>
      <c r="L20" s="127">
        <v>4.3517096466093603</v>
      </c>
      <c r="M20" s="128">
        <v>5.7190686932135941</v>
      </c>
      <c r="N20" s="128">
        <v>7.4829470856452751</v>
      </c>
      <c r="O20" s="128">
        <v>7.9972702436136105</v>
      </c>
      <c r="P20" s="129">
        <v>7.3852791473984043</v>
      </c>
      <c r="Q20" s="130">
        <v>7.4981860129776488</v>
      </c>
      <c r="R20" s="127">
        <v>4.01</v>
      </c>
      <c r="S20" s="128">
        <v>5.13</v>
      </c>
      <c r="T20" s="128">
        <v>6.36</v>
      </c>
      <c r="U20" s="128">
        <v>5.91</v>
      </c>
      <c r="V20" s="129">
        <v>5.34</v>
      </c>
      <c r="W20" s="130">
        <v>6.35</v>
      </c>
    </row>
    <row r="21" spans="2:23" ht="24.75" customHeight="1" x14ac:dyDescent="0.2">
      <c r="B21" s="135"/>
      <c r="C21" s="137" t="s">
        <v>64</v>
      </c>
      <c r="D21" s="849" t="s">
        <v>56</v>
      </c>
      <c r="E21" s="850"/>
      <c r="F21" s="127">
        <v>1.8650500000000003</v>
      </c>
      <c r="G21" s="128">
        <v>5.8236100000000093</v>
      </c>
      <c r="H21" s="128">
        <v>8.2002900000000185</v>
      </c>
      <c r="I21" s="128">
        <v>6.5405500000000014</v>
      </c>
      <c r="J21" s="129">
        <v>1.9310200000000008</v>
      </c>
      <c r="K21" s="355">
        <v>0.16237000000000001</v>
      </c>
      <c r="L21" s="127">
        <v>3.9576486421275585</v>
      </c>
      <c r="M21" s="128">
        <v>4.5872446128775817</v>
      </c>
      <c r="N21" s="128">
        <v>4.8275875853171035</v>
      </c>
      <c r="O21" s="128">
        <v>4.9522008393789525</v>
      </c>
      <c r="P21" s="129">
        <v>5.20868504728071</v>
      </c>
      <c r="Q21" s="130">
        <v>7.5163035043419351</v>
      </c>
      <c r="R21" s="127">
        <v>3.63</v>
      </c>
      <c r="S21" s="128">
        <v>4.18</v>
      </c>
      <c r="T21" s="128">
        <v>4.2699999999999996</v>
      </c>
      <c r="U21" s="128">
        <v>4.29</v>
      </c>
      <c r="V21" s="129">
        <v>4.6100000000000003</v>
      </c>
      <c r="W21" s="130">
        <v>6.59</v>
      </c>
    </row>
    <row r="22" spans="2:23" ht="14.1" customHeight="1" x14ac:dyDescent="0.2">
      <c r="B22" s="135"/>
      <c r="C22" s="137">
        <v>33</v>
      </c>
      <c r="D22" s="849" t="s">
        <v>79</v>
      </c>
      <c r="E22" s="850"/>
      <c r="F22" s="127">
        <v>0.57929999999999993</v>
      </c>
      <c r="G22" s="128">
        <v>3.3003599999999964</v>
      </c>
      <c r="H22" s="128">
        <v>4.0389600000000021</v>
      </c>
      <c r="I22" s="128">
        <v>3.2169200000000027</v>
      </c>
      <c r="J22" s="129">
        <v>2.1548699999999985</v>
      </c>
      <c r="K22" s="355">
        <v>5.9890000000000006E-2</v>
      </c>
      <c r="L22" s="127">
        <v>4.1039922320041429</v>
      </c>
      <c r="M22" s="128">
        <v>5.5707737034747726</v>
      </c>
      <c r="N22" s="128">
        <v>7.0765970943015022</v>
      </c>
      <c r="O22" s="128">
        <v>7.9066799298708119</v>
      </c>
      <c r="P22" s="129">
        <v>8.5646484010636321</v>
      </c>
      <c r="Q22" s="130">
        <v>18.052992152279177</v>
      </c>
      <c r="R22" s="127">
        <v>3.49</v>
      </c>
      <c r="S22" s="128">
        <v>4.92</v>
      </c>
      <c r="T22" s="128">
        <v>5.85</v>
      </c>
      <c r="U22" s="128">
        <v>6.28</v>
      </c>
      <c r="V22" s="129">
        <v>7.55</v>
      </c>
      <c r="W22" s="130">
        <v>22.3</v>
      </c>
    </row>
    <row r="23" spans="2:23" ht="21" customHeight="1" x14ac:dyDescent="0.2">
      <c r="B23" s="135"/>
      <c r="C23" s="134" t="s">
        <v>65</v>
      </c>
      <c r="D23" s="860" t="s">
        <v>94</v>
      </c>
      <c r="E23" s="861"/>
      <c r="F23" s="127">
        <v>0.72723000000000027</v>
      </c>
      <c r="G23" s="128">
        <v>4.5212999999999957</v>
      </c>
      <c r="H23" s="128">
        <v>7.7696199999999873</v>
      </c>
      <c r="I23" s="128">
        <v>5.4079899999999919</v>
      </c>
      <c r="J23" s="129">
        <v>2.4577300000000006</v>
      </c>
      <c r="K23" s="355">
        <v>0.15526999999999999</v>
      </c>
      <c r="L23" s="127">
        <v>4.3542712759374611</v>
      </c>
      <c r="M23" s="128">
        <v>5.7092629111096391</v>
      </c>
      <c r="N23" s="128">
        <v>7.420017710003842</v>
      </c>
      <c r="O23" s="128">
        <v>7.2106992801392034</v>
      </c>
      <c r="P23" s="129">
        <v>7.7070499200481768</v>
      </c>
      <c r="Q23" s="130">
        <v>10.220099826109358</v>
      </c>
      <c r="R23" s="127">
        <v>3.86</v>
      </c>
      <c r="S23" s="128">
        <v>4.67</v>
      </c>
      <c r="T23" s="128">
        <v>5.64</v>
      </c>
      <c r="U23" s="128">
        <v>5.26</v>
      </c>
      <c r="V23" s="129">
        <v>5.0599999999999996</v>
      </c>
      <c r="W23" s="130">
        <v>7.34</v>
      </c>
    </row>
    <row r="24" spans="2:23" ht="14.1" customHeight="1" x14ac:dyDescent="0.2">
      <c r="B24" s="126" t="s">
        <v>29</v>
      </c>
      <c r="C24" s="858" t="s">
        <v>18</v>
      </c>
      <c r="D24" s="858"/>
      <c r="E24" s="859"/>
      <c r="F24" s="244">
        <v>4.7640600000000006</v>
      </c>
      <c r="G24" s="245">
        <v>24.68317999999995</v>
      </c>
      <c r="H24" s="245">
        <v>35.541820000000008</v>
      </c>
      <c r="I24" s="245">
        <v>34.309539999999977</v>
      </c>
      <c r="J24" s="246">
        <v>12.774320000000014</v>
      </c>
      <c r="K24" s="354">
        <v>0.95145000000000002</v>
      </c>
      <c r="L24" s="244">
        <v>4.3994917150497699</v>
      </c>
      <c r="M24" s="245">
        <v>5.5038368070888701</v>
      </c>
      <c r="N24" s="245">
        <v>6.7598633018792995</v>
      </c>
      <c r="O24" s="245">
        <v>6.7542339739909041</v>
      </c>
      <c r="P24" s="246">
        <v>7.4584487236894059</v>
      </c>
      <c r="Q24" s="247">
        <v>9.4787574754322357</v>
      </c>
      <c r="R24" s="244">
        <v>3.95</v>
      </c>
      <c r="S24" s="245">
        <v>4.57</v>
      </c>
      <c r="T24" s="245">
        <v>4.82</v>
      </c>
      <c r="U24" s="245">
        <v>4.8</v>
      </c>
      <c r="V24" s="246">
        <v>4.99</v>
      </c>
      <c r="W24" s="247">
        <v>6.28</v>
      </c>
    </row>
    <row r="25" spans="2:23" ht="16.5" customHeight="1" x14ac:dyDescent="0.2">
      <c r="B25" s="126" t="s">
        <v>66</v>
      </c>
      <c r="C25" s="858" t="s">
        <v>19</v>
      </c>
      <c r="D25" s="858"/>
      <c r="E25" s="859"/>
      <c r="F25" s="244">
        <v>47.213209999999933</v>
      </c>
      <c r="G25" s="245">
        <v>234.77722000000148</v>
      </c>
      <c r="H25" s="245">
        <v>277.1603199999999</v>
      </c>
      <c r="I25" s="245">
        <v>180.9179400000005</v>
      </c>
      <c r="J25" s="246">
        <v>80.999609999999947</v>
      </c>
      <c r="K25" s="354">
        <v>4.3429400000000014</v>
      </c>
      <c r="L25" s="244">
        <v>4.4068456603564989</v>
      </c>
      <c r="M25" s="245">
        <v>5.8609448127037496</v>
      </c>
      <c r="N25" s="245">
        <v>8.4865172777979598</v>
      </c>
      <c r="O25" s="245">
        <v>10.280657120018029</v>
      </c>
      <c r="P25" s="246">
        <v>10.142828072875886</v>
      </c>
      <c r="Q25" s="247">
        <v>9.9383883728534137</v>
      </c>
      <c r="R25" s="244">
        <v>3.77</v>
      </c>
      <c r="S25" s="245">
        <v>4.76</v>
      </c>
      <c r="T25" s="245">
        <v>6.33</v>
      </c>
      <c r="U25" s="245">
        <v>6.44</v>
      </c>
      <c r="V25" s="246">
        <v>6.12</v>
      </c>
      <c r="W25" s="247">
        <v>5.01</v>
      </c>
    </row>
    <row r="26" spans="2:23" ht="21.75" customHeight="1" x14ac:dyDescent="0.2">
      <c r="B26" s="131"/>
      <c r="C26" s="134" t="s">
        <v>20</v>
      </c>
      <c r="D26" s="860" t="s">
        <v>99</v>
      </c>
      <c r="E26" s="861"/>
      <c r="F26" s="127">
        <v>17.50748999999999</v>
      </c>
      <c r="G26" s="128">
        <v>92.811099999999669</v>
      </c>
      <c r="H26" s="128">
        <v>92.656949999999682</v>
      </c>
      <c r="I26" s="128">
        <v>47.521310000000021</v>
      </c>
      <c r="J26" s="129">
        <v>18.61906999999999</v>
      </c>
      <c r="K26" s="355">
        <v>0.99309999999999998</v>
      </c>
      <c r="L26" s="127">
        <v>4.1053793319316441</v>
      </c>
      <c r="M26" s="128">
        <v>5.2532746729647739</v>
      </c>
      <c r="N26" s="128">
        <v>7.7346950800776417</v>
      </c>
      <c r="O26" s="128">
        <v>8.6209530124485063</v>
      </c>
      <c r="P26" s="129">
        <v>7.0120741100387951</v>
      </c>
      <c r="Q26" s="130">
        <v>5.811307119121941</v>
      </c>
      <c r="R26" s="127">
        <v>3.76</v>
      </c>
      <c r="S26" s="128">
        <v>4.38</v>
      </c>
      <c r="T26" s="128">
        <v>5.6</v>
      </c>
      <c r="U26" s="128">
        <v>5.35</v>
      </c>
      <c r="V26" s="129">
        <v>5.28</v>
      </c>
      <c r="W26" s="130">
        <v>4.25</v>
      </c>
    </row>
    <row r="27" spans="2:23" ht="16.5" customHeight="1" x14ac:dyDescent="0.2">
      <c r="B27" s="131"/>
      <c r="C27" s="138">
        <v>45</v>
      </c>
      <c r="D27" s="849" t="s">
        <v>80</v>
      </c>
      <c r="E27" s="850"/>
      <c r="F27" s="127">
        <v>1.64429</v>
      </c>
      <c r="G27" s="128">
        <v>7.3017600000000007</v>
      </c>
      <c r="H27" s="128">
        <v>11.397190000000014</v>
      </c>
      <c r="I27" s="128">
        <v>7.0539600000000009</v>
      </c>
      <c r="J27" s="129">
        <v>3.0914399999999982</v>
      </c>
      <c r="K27" s="355">
        <v>0.26330999999999999</v>
      </c>
      <c r="L27" s="127">
        <v>3.7984634705556801</v>
      </c>
      <c r="M27" s="128">
        <v>5.3544536522701343</v>
      </c>
      <c r="N27" s="128">
        <v>7.9665746118122067</v>
      </c>
      <c r="O27" s="128">
        <v>8.4556661364680199</v>
      </c>
      <c r="P27" s="129">
        <v>8.1081961804207712</v>
      </c>
      <c r="Q27" s="130">
        <v>7.9099737951464064</v>
      </c>
      <c r="R27" s="127">
        <v>3.77</v>
      </c>
      <c r="S27" s="128">
        <v>4.87</v>
      </c>
      <c r="T27" s="128">
        <v>5.92</v>
      </c>
      <c r="U27" s="128">
        <v>5.86</v>
      </c>
      <c r="V27" s="129">
        <v>6.43</v>
      </c>
      <c r="W27" s="130">
        <v>5.01</v>
      </c>
    </row>
    <row r="28" spans="2:23" ht="16.5" customHeight="1" x14ac:dyDescent="0.2">
      <c r="B28" s="131"/>
      <c r="C28" s="138">
        <v>46</v>
      </c>
      <c r="D28" s="849" t="s">
        <v>81</v>
      </c>
      <c r="E28" s="850"/>
      <c r="F28" s="127">
        <v>3.6425800000000015</v>
      </c>
      <c r="G28" s="128">
        <v>25.342499999999983</v>
      </c>
      <c r="H28" s="128">
        <v>34.712380000000046</v>
      </c>
      <c r="I28" s="128">
        <v>21.354199999999977</v>
      </c>
      <c r="J28" s="129">
        <v>9.5184499999999908</v>
      </c>
      <c r="K28" s="355">
        <v>0.65805999999999998</v>
      </c>
      <c r="L28" s="127">
        <v>4.1813024559515499</v>
      </c>
      <c r="M28" s="128">
        <v>5.6760338206570049</v>
      </c>
      <c r="N28" s="128">
        <v>8.5687517277697491</v>
      </c>
      <c r="O28" s="128">
        <v>9.2622581506214221</v>
      </c>
      <c r="P28" s="129">
        <v>7.8265541973745743</v>
      </c>
      <c r="Q28" s="130">
        <v>5.2867250706622499</v>
      </c>
      <c r="R28" s="127">
        <v>3.5</v>
      </c>
      <c r="S28" s="128">
        <v>4.62</v>
      </c>
      <c r="T28" s="128">
        <v>5.72</v>
      </c>
      <c r="U28" s="128">
        <v>5.35</v>
      </c>
      <c r="V28" s="129">
        <v>5.35</v>
      </c>
      <c r="W28" s="130">
        <v>4.25</v>
      </c>
    </row>
    <row r="29" spans="2:23" ht="16.5" customHeight="1" x14ac:dyDescent="0.2">
      <c r="B29" s="131"/>
      <c r="C29" s="138">
        <v>47</v>
      </c>
      <c r="D29" s="849" t="s">
        <v>82</v>
      </c>
      <c r="E29" s="850"/>
      <c r="F29" s="127">
        <v>12.220619999999998</v>
      </c>
      <c r="G29" s="128">
        <v>60.166839999999908</v>
      </c>
      <c r="H29" s="128">
        <v>46.54737999999989</v>
      </c>
      <c r="I29" s="128">
        <v>19.113149999999987</v>
      </c>
      <c r="J29" s="129">
        <v>6.0091800000000024</v>
      </c>
      <c r="K29" s="355">
        <v>7.1730000000000002E-2</v>
      </c>
      <c r="L29" s="127">
        <v>4.1240447211352587</v>
      </c>
      <c r="M29" s="128">
        <v>5.0629279915647913</v>
      </c>
      <c r="N29" s="128">
        <v>7.0559272014880419</v>
      </c>
      <c r="O29" s="128">
        <v>7.9654550348843616</v>
      </c>
      <c r="P29" s="129">
        <v>5.1580468383373459</v>
      </c>
      <c r="Q29" s="130">
        <v>2.92</v>
      </c>
      <c r="R29" s="127">
        <v>3.85</v>
      </c>
      <c r="S29" s="128">
        <v>4.2699999999999996</v>
      </c>
      <c r="T29" s="128">
        <v>5.44</v>
      </c>
      <c r="U29" s="128">
        <v>5.13</v>
      </c>
      <c r="V29" s="129">
        <v>4.51</v>
      </c>
      <c r="W29" s="130">
        <v>2.92</v>
      </c>
    </row>
    <row r="30" spans="2:23" ht="16.5" customHeight="1" x14ac:dyDescent="0.2">
      <c r="B30" s="131"/>
      <c r="C30" s="134" t="s">
        <v>1</v>
      </c>
      <c r="D30" s="860" t="str">
        <f>"Transportes e armazenagem"</f>
        <v>Transportes e armazenagem</v>
      </c>
      <c r="E30" s="861"/>
      <c r="F30" s="127">
        <v>1.8101300000000016</v>
      </c>
      <c r="G30" s="128">
        <v>17.338350000000013</v>
      </c>
      <c r="H30" s="128">
        <v>29.740690000000235</v>
      </c>
      <c r="I30" s="128">
        <v>23.039250000000138</v>
      </c>
      <c r="J30" s="129">
        <v>10.996119999999992</v>
      </c>
      <c r="K30" s="355">
        <v>0.48436999999999997</v>
      </c>
      <c r="L30" s="127">
        <v>4.6197971416417598</v>
      </c>
      <c r="M30" s="128">
        <v>5.9708155274290711</v>
      </c>
      <c r="N30" s="128">
        <v>7.5205383466220965</v>
      </c>
      <c r="O30" s="128">
        <v>9.2362998318087719</v>
      </c>
      <c r="P30" s="129">
        <v>9.5076656311499086</v>
      </c>
      <c r="Q30" s="130">
        <v>9.7166882754918724</v>
      </c>
      <c r="R30" s="127">
        <v>4.0599999999999996</v>
      </c>
      <c r="S30" s="128">
        <v>5.0599999999999996</v>
      </c>
      <c r="T30" s="128">
        <v>5.83</v>
      </c>
      <c r="U30" s="128">
        <v>6.25</v>
      </c>
      <c r="V30" s="129">
        <v>6.18</v>
      </c>
      <c r="W30" s="130">
        <v>4.55</v>
      </c>
    </row>
    <row r="31" spans="2:23" ht="20.100000000000001" customHeight="1" x14ac:dyDescent="0.2">
      <c r="B31" s="131"/>
      <c r="C31" s="134" t="s">
        <v>21</v>
      </c>
      <c r="D31" s="860" t="str">
        <f>"Alojamento, restauração e similares"</f>
        <v>Alojamento, restauração e similares</v>
      </c>
      <c r="E31" s="861"/>
      <c r="F31" s="127">
        <v>10.202019999999994</v>
      </c>
      <c r="G31" s="128">
        <v>27.793189999999939</v>
      </c>
      <c r="H31" s="128">
        <v>26.285299999999985</v>
      </c>
      <c r="I31" s="128">
        <v>23.623099999999987</v>
      </c>
      <c r="J31" s="129">
        <v>13.264459999999989</v>
      </c>
      <c r="K31" s="355">
        <v>0.92440999999999995</v>
      </c>
      <c r="L31" s="127">
        <v>3.9246958347464509</v>
      </c>
      <c r="M31" s="128">
        <v>4.3795644940361251</v>
      </c>
      <c r="N31" s="128">
        <v>5.2646865966909306</v>
      </c>
      <c r="O31" s="128">
        <v>5.2530495150932799</v>
      </c>
      <c r="P31" s="129">
        <v>5.2805763069133596</v>
      </c>
      <c r="Q31" s="130">
        <v>5.5959193431486014</v>
      </c>
      <c r="R31" s="127">
        <v>3.62</v>
      </c>
      <c r="S31" s="128">
        <v>3.91</v>
      </c>
      <c r="T31" s="128">
        <v>4.12</v>
      </c>
      <c r="U31" s="128">
        <v>4</v>
      </c>
      <c r="V31" s="129">
        <v>4.32</v>
      </c>
      <c r="W31" s="130">
        <v>4.21</v>
      </c>
    </row>
    <row r="32" spans="2:23" ht="16.5" customHeight="1" x14ac:dyDescent="0.2">
      <c r="B32" s="131"/>
      <c r="C32" s="134" t="s">
        <v>22</v>
      </c>
      <c r="D32" s="860" t="str">
        <f>"Activ de informação e de comunicação "</f>
        <v xml:space="preserve">Activ de informação e de comunicação </v>
      </c>
      <c r="E32" s="861"/>
      <c r="F32" s="127">
        <v>2.2950100000000009</v>
      </c>
      <c r="G32" s="128">
        <v>19.202030000000004</v>
      </c>
      <c r="H32" s="128">
        <v>20.520529999999962</v>
      </c>
      <c r="I32" s="128">
        <v>10.747800000000002</v>
      </c>
      <c r="J32" s="129">
        <v>2.9633500000000002</v>
      </c>
      <c r="K32" s="355">
        <v>9.9070000000000005E-2</v>
      </c>
      <c r="L32" s="127">
        <v>5.1754731787661052</v>
      </c>
      <c r="M32" s="128">
        <v>7.8671451247602437</v>
      </c>
      <c r="N32" s="128">
        <v>12.069187462507067</v>
      </c>
      <c r="O32" s="128">
        <v>15.668880059174912</v>
      </c>
      <c r="P32" s="129">
        <v>14.899979550171265</v>
      </c>
      <c r="Q32" s="130">
        <v>12.949484203088726</v>
      </c>
      <c r="R32" s="127">
        <v>4.5999999999999996</v>
      </c>
      <c r="S32" s="128">
        <v>7.3</v>
      </c>
      <c r="T32" s="128">
        <v>10.69</v>
      </c>
      <c r="U32" s="128">
        <v>13.17</v>
      </c>
      <c r="V32" s="129">
        <v>12.71</v>
      </c>
      <c r="W32" s="130">
        <v>12.28</v>
      </c>
    </row>
    <row r="33" spans="2:23" ht="16.5" customHeight="1" x14ac:dyDescent="0.2">
      <c r="B33" s="131"/>
      <c r="C33" s="138" t="s">
        <v>69</v>
      </c>
      <c r="D33" s="849" t="s">
        <v>89</v>
      </c>
      <c r="E33" s="850"/>
      <c r="F33" s="127">
        <v>0.12082999999999999</v>
      </c>
      <c r="G33" s="128">
        <v>1.7134200000000015</v>
      </c>
      <c r="H33" s="128">
        <v>3.7214499999999964</v>
      </c>
      <c r="I33" s="128">
        <v>1.30175</v>
      </c>
      <c r="J33" s="129">
        <v>0.4899599999999999</v>
      </c>
      <c r="K33" s="355">
        <v>1.4369999999999999E-2</v>
      </c>
      <c r="L33" s="127">
        <v>6.655447322684763</v>
      </c>
      <c r="M33" s="128">
        <v>7.7594665055853165</v>
      </c>
      <c r="N33" s="128">
        <v>11.012626906179038</v>
      </c>
      <c r="O33" s="128">
        <v>13.133107585942</v>
      </c>
      <c r="P33" s="129">
        <v>13.45817332027104</v>
      </c>
      <c r="Q33" s="130">
        <v>4.0551774530271398</v>
      </c>
      <c r="R33" s="127">
        <v>5.29</v>
      </c>
      <c r="S33" s="128">
        <v>6.22</v>
      </c>
      <c r="T33" s="128">
        <v>8.67</v>
      </c>
      <c r="U33" s="128">
        <v>8.76</v>
      </c>
      <c r="V33" s="129">
        <v>10.72</v>
      </c>
      <c r="W33" s="130">
        <v>3.92</v>
      </c>
    </row>
    <row r="34" spans="2:23" ht="21.75" customHeight="1" x14ac:dyDescent="0.2">
      <c r="B34" s="131"/>
      <c r="C34" s="138" t="s">
        <v>70</v>
      </c>
      <c r="D34" s="849" t="s">
        <v>90</v>
      </c>
      <c r="E34" s="850"/>
      <c r="F34" s="127">
        <v>0.34281</v>
      </c>
      <c r="G34" s="128">
        <v>2.5912000000000015</v>
      </c>
      <c r="H34" s="128">
        <v>5.9311699999999901</v>
      </c>
      <c r="I34" s="128">
        <v>6.0626399999999974</v>
      </c>
      <c r="J34" s="129">
        <v>1.8361400000000014</v>
      </c>
      <c r="K34" s="355">
        <v>8.4699999999999998E-2</v>
      </c>
      <c r="L34" s="127">
        <v>5.4294276713048051</v>
      </c>
      <c r="M34" s="128">
        <v>7.9687224451991385</v>
      </c>
      <c r="N34" s="128">
        <v>13.550914052370784</v>
      </c>
      <c r="O34" s="128">
        <v>15.341940375809877</v>
      </c>
      <c r="P34" s="129">
        <v>15.536532018255677</v>
      </c>
      <c r="Q34" s="130">
        <v>14.458471074380165</v>
      </c>
      <c r="R34" s="127">
        <v>5</v>
      </c>
      <c r="S34" s="128">
        <v>6.91</v>
      </c>
      <c r="T34" s="128">
        <v>13.29</v>
      </c>
      <c r="U34" s="128">
        <v>13.33</v>
      </c>
      <c r="V34" s="129">
        <v>12.99</v>
      </c>
      <c r="W34" s="130">
        <v>12.28</v>
      </c>
    </row>
    <row r="35" spans="2:23" ht="16.5" customHeight="1" x14ac:dyDescent="0.2">
      <c r="B35" s="131"/>
      <c r="C35" s="138" t="s">
        <v>71</v>
      </c>
      <c r="D35" s="849" t="s">
        <v>91</v>
      </c>
      <c r="E35" s="850"/>
      <c r="F35" s="139">
        <v>1.8313700000000008</v>
      </c>
      <c r="G35" s="128">
        <v>14.897409999999976</v>
      </c>
      <c r="H35" s="128">
        <v>10.867909999999982</v>
      </c>
      <c r="I35" s="128">
        <v>3.383410000000004</v>
      </c>
      <c r="J35" s="128">
        <v>0.63724999999999987</v>
      </c>
      <c r="K35" s="355">
        <v>0</v>
      </c>
      <c r="L35" s="127">
        <v>5.0302903837018196</v>
      </c>
      <c r="M35" s="128">
        <v>7.8618617598629541</v>
      </c>
      <c r="N35" s="128">
        <v>11.622327393215432</v>
      </c>
      <c r="O35" s="128">
        <v>17.230340071111687</v>
      </c>
      <c r="P35" s="128">
        <v>14.174405492349939</v>
      </c>
      <c r="Q35" s="130">
        <v>0</v>
      </c>
      <c r="R35" s="127">
        <v>4.41</v>
      </c>
      <c r="S35" s="128">
        <v>7.51</v>
      </c>
      <c r="T35" s="128">
        <v>10.4</v>
      </c>
      <c r="U35" s="128">
        <v>15.65</v>
      </c>
      <c r="V35" s="128">
        <v>14.61</v>
      </c>
      <c r="W35" s="130">
        <v>0</v>
      </c>
    </row>
    <row r="36" spans="2:23" ht="21.95" customHeight="1" x14ac:dyDescent="0.2">
      <c r="B36" s="131"/>
      <c r="C36" s="134" t="s">
        <v>23</v>
      </c>
      <c r="D36" s="860" t="s">
        <v>122</v>
      </c>
      <c r="E36" s="861"/>
      <c r="F36" s="127">
        <v>0.65563000000000005</v>
      </c>
      <c r="G36" s="128">
        <v>17.461580000000136</v>
      </c>
      <c r="H36" s="128">
        <v>34.761610000000061</v>
      </c>
      <c r="I36" s="128">
        <v>32.091970000000146</v>
      </c>
      <c r="J36" s="129">
        <v>15.359940000000053</v>
      </c>
      <c r="K36" s="355">
        <v>0.59686000000000006</v>
      </c>
      <c r="L36" s="127">
        <v>7.8199849000198283</v>
      </c>
      <c r="M36" s="128">
        <v>9.831899873894562</v>
      </c>
      <c r="N36" s="128">
        <v>14.410533246302446</v>
      </c>
      <c r="O36" s="128">
        <v>19.404519682026351</v>
      </c>
      <c r="P36" s="129">
        <v>21.662388564017817</v>
      </c>
      <c r="Q36" s="130">
        <v>26.243662667962333</v>
      </c>
      <c r="R36" s="127">
        <v>7.18</v>
      </c>
      <c r="S36" s="128">
        <v>9.14</v>
      </c>
      <c r="T36" s="128">
        <v>13.01</v>
      </c>
      <c r="U36" s="128">
        <v>16.809999999999999</v>
      </c>
      <c r="V36" s="129">
        <v>18.170000000000002</v>
      </c>
      <c r="W36" s="130">
        <v>21.41</v>
      </c>
    </row>
    <row r="37" spans="2:23" ht="21.75" customHeight="1" x14ac:dyDescent="0.2">
      <c r="B37" s="131"/>
      <c r="C37" s="138" t="s">
        <v>68</v>
      </c>
      <c r="D37" s="849" t="s">
        <v>92</v>
      </c>
      <c r="E37" s="850"/>
      <c r="F37" s="127">
        <v>0.39924999999999999</v>
      </c>
      <c r="G37" s="128">
        <v>14.598040000000102</v>
      </c>
      <c r="H37" s="128">
        <v>28.528840000000045</v>
      </c>
      <c r="I37" s="128">
        <v>28.556130000000127</v>
      </c>
      <c r="J37" s="129">
        <v>13.958660000000037</v>
      </c>
      <c r="K37" s="355">
        <v>0.55850000000000011</v>
      </c>
      <c r="L37" s="127">
        <v>8.2939704445835947</v>
      </c>
      <c r="M37" s="128">
        <v>9.9876303051642541</v>
      </c>
      <c r="N37" s="128">
        <v>14.899292189938334</v>
      </c>
      <c r="O37" s="128">
        <v>19.894317062571176</v>
      </c>
      <c r="P37" s="129">
        <v>22.167543395999324</v>
      </c>
      <c r="Q37" s="130">
        <v>27.362041897940909</v>
      </c>
      <c r="R37" s="127">
        <v>7.18</v>
      </c>
      <c r="S37" s="128">
        <v>9.1999999999999993</v>
      </c>
      <c r="T37" s="128">
        <v>13.53</v>
      </c>
      <c r="U37" s="128">
        <v>17.5</v>
      </c>
      <c r="V37" s="129">
        <v>19.02</v>
      </c>
      <c r="W37" s="130">
        <v>21.41</v>
      </c>
    </row>
    <row r="38" spans="2:23" ht="20.100000000000001" customHeight="1" x14ac:dyDescent="0.2">
      <c r="B38" s="131"/>
      <c r="C38" s="138" t="s">
        <v>72</v>
      </c>
      <c r="D38" s="849" t="s">
        <v>93</v>
      </c>
      <c r="E38" s="850"/>
      <c r="F38" s="127">
        <v>0.25638</v>
      </c>
      <c r="G38" s="128">
        <v>2.8635399999999986</v>
      </c>
      <c r="H38" s="128">
        <v>6.2327699999999844</v>
      </c>
      <c r="I38" s="128">
        <v>3.5358399999999985</v>
      </c>
      <c r="J38" s="129">
        <v>1.4012799999999985</v>
      </c>
      <c r="K38" s="355">
        <v>3.8359999999999998E-2</v>
      </c>
      <c r="L38" s="127">
        <v>7.0818667602777117</v>
      </c>
      <c r="M38" s="128">
        <v>9.0380017391061429</v>
      </c>
      <c r="N38" s="128">
        <v>12.173369721648639</v>
      </c>
      <c r="O38" s="128">
        <v>15.448820987375001</v>
      </c>
      <c r="P38" s="129">
        <v>16.630357458894725</v>
      </c>
      <c r="Q38" s="130">
        <v>9.9606908237747653</v>
      </c>
      <c r="R38" s="127">
        <v>7.84</v>
      </c>
      <c r="S38" s="128">
        <v>8.16</v>
      </c>
      <c r="T38" s="128">
        <v>10.61</v>
      </c>
      <c r="U38" s="128">
        <v>12.68</v>
      </c>
      <c r="V38" s="129">
        <v>14.33</v>
      </c>
      <c r="W38" s="130">
        <v>11.36</v>
      </c>
    </row>
    <row r="39" spans="2:23" ht="24.75" customHeight="1" x14ac:dyDescent="0.2">
      <c r="B39" s="131"/>
      <c r="C39" s="134" t="s">
        <v>73</v>
      </c>
      <c r="D39" s="862" t="s">
        <v>83</v>
      </c>
      <c r="E39" s="863"/>
      <c r="F39" s="127">
        <v>3.110860000000002</v>
      </c>
      <c r="G39" s="128">
        <v>19.939749999999943</v>
      </c>
      <c r="H39" s="128">
        <v>20.594859999999922</v>
      </c>
      <c r="I39" s="128">
        <v>9.1482800000000211</v>
      </c>
      <c r="J39" s="129">
        <v>4.5021500000000003</v>
      </c>
      <c r="K39" s="355">
        <v>0.36121999999999999</v>
      </c>
      <c r="L39" s="127">
        <v>5.7728758606944712</v>
      </c>
      <c r="M39" s="128">
        <v>7.3577092892338145</v>
      </c>
      <c r="N39" s="128">
        <v>9.8928310413375016</v>
      </c>
      <c r="O39" s="128">
        <v>12.10283376765905</v>
      </c>
      <c r="P39" s="129">
        <v>10.547403085192629</v>
      </c>
      <c r="Q39" s="130">
        <v>16.586575217319087</v>
      </c>
      <c r="R39" s="127">
        <v>4.92</v>
      </c>
      <c r="S39" s="128">
        <v>6.34</v>
      </c>
      <c r="T39" s="128">
        <v>8.11</v>
      </c>
      <c r="U39" s="128">
        <v>8.19</v>
      </c>
      <c r="V39" s="129">
        <v>8.23</v>
      </c>
      <c r="W39" s="130">
        <v>8.73</v>
      </c>
    </row>
    <row r="40" spans="2:23" ht="15.75" customHeight="1" x14ac:dyDescent="0.2">
      <c r="B40" s="131"/>
      <c r="C40" s="134" t="s">
        <v>25</v>
      </c>
      <c r="D40" s="862" t="s">
        <v>84</v>
      </c>
      <c r="E40" s="863"/>
      <c r="F40" s="127">
        <v>11.63206999999999</v>
      </c>
      <c r="G40" s="128">
        <v>40.231219999999965</v>
      </c>
      <c r="H40" s="128">
        <v>52.600379999999859</v>
      </c>
      <c r="I40" s="128">
        <v>34.746230000000104</v>
      </c>
      <c r="J40" s="129">
        <v>15.294520000000004</v>
      </c>
      <c r="K40" s="355">
        <v>0.88391000000000008</v>
      </c>
      <c r="L40" s="127">
        <v>4.5409626317585756</v>
      </c>
      <c r="M40" s="128">
        <v>4.8159470306891041</v>
      </c>
      <c r="N40" s="128">
        <v>6.1037922653790693</v>
      </c>
      <c r="O40" s="128">
        <v>6.0878612672511618</v>
      </c>
      <c r="P40" s="129">
        <v>6.0180090842994769</v>
      </c>
      <c r="Q40" s="130">
        <v>5.1737378239866052</v>
      </c>
      <c r="R40" s="127">
        <v>3.63</v>
      </c>
      <c r="S40" s="128">
        <v>4.28</v>
      </c>
      <c r="T40" s="128">
        <v>4.8600000000000003</v>
      </c>
      <c r="U40" s="128">
        <v>4.75</v>
      </c>
      <c r="V40" s="129">
        <v>4.45</v>
      </c>
      <c r="W40" s="130">
        <v>3.71</v>
      </c>
    </row>
    <row r="41" spans="2:23" ht="26.25" customHeight="1" x14ac:dyDescent="0.2">
      <c r="B41" s="126" t="s">
        <v>67</v>
      </c>
      <c r="C41" s="858" t="s">
        <v>161</v>
      </c>
      <c r="D41" s="858"/>
      <c r="E41" s="859"/>
      <c r="F41" s="244">
        <v>9.286990000000003</v>
      </c>
      <c r="G41" s="245">
        <v>111.26243999999909</v>
      </c>
      <c r="H41" s="245">
        <v>177.36355000000009</v>
      </c>
      <c r="I41" s="245">
        <v>166.07032000000109</v>
      </c>
      <c r="J41" s="246">
        <v>95.901839999999893</v>
      </c>
      <c r="K41" s="354">
        <v>5.041999999999998</v>
      </c>
      <c r="L41" s="244">
        <v>4.542938131730514</v>
      </c>
      <c r="M41" s="245">
        <v>6.6456595927610529</v>
      </c>
      <c r="N41" s="245">
        <v>8.3553216881371988</v>
      </c>
      <c r="O41" s="245">
        <v>9.2966439578125826</v>
      </c>
      <c r="P41" s="246">
        <v>10.181029126239906</v>
      </c>
      <c r="Q41" s="247">
        <v>10.376366898056331</v>
      </c>
      <c r="R41" s="244">
        <v>4.0599999999999996</v>
      </c>
      <c r="S41" s="245">
        <v>6.86</v>
      </c>
      <c r="T41" s="245">
        <v>7.62</v>
      </c>
      <c r="U41" s="245">
        <v>8.4600000000000009</v>
      </c>
      <c r="V41" s="246">
        <v>6.33</v>
      </c>
      <c r="W41" s="247">
        <v>6.41</v>
      </c>
    </row>
    <row r="42" spans="2:23" ht="15.75" customHeight="1" x14ac:dyDescent="0.2">
      <c r="B42" s="135"/>
      <c r="C42" s="140" t="s">
        <v>74</v>
      </c>
      <c r="D42" s="847" t="s">
        <v>24</v>
      </c>
      <c r="E42" s="848"/>
      <c r="F42" s="127">
        <v>1.8729899999999997</v>
      </c>
      <c r="G42" s="128">
        <v>16.079839999999997</v>
      </c>
      <c r="H42" s="128">
        <v>75.788609999999721</v>
      </c>
      <c r="I42" s="128">
        <v>93.262559999999837</v>
      </c>
      <c r="J42" s="129">
        <v>53.713639999999955</v>
      </c>
      <c r="K42" s="355">
        <v>1.9036999999999995</v>
      </c>
      <c r="L42" s="127">
        <v>4.6029894980752699</v>
      </c>
      <c r="M42" s="128">
        <v>7.3721238146648282</v>
      </c>
      <c r="N42" s="128">
        <v>10.092729473465724</v>
      </c>
      <c r="O42" s="128">
        <v>11.712780864046607</v>
      </c>
      <c r="P42" s="129">
        <v>12.551910665521842</v>
      </c>
      <c r="Q42" s="130">
        <v>14.127698481903662</v>
      </c>
      <c r="R42" s="127">
        <v>4.2300000000000004</v>
      </c>
      <c r="S42" s="128">
        <v>7.02</v>
      </c>
      <c r="T42" s="128">
        <v>10.51</v>
      </c>
      <c r="U42" s="128">
        <v>12.48</v>
      </c>
      <c r="V42" s="129">
        <v>13.6</v>
      </c>
      <c r="W42" s="130">
        <v>14.01</v>
      </c>
    </row>
    <row r="43" spans="2:23" ht="16.5" customHeight="1" x14ac:dyDescent="0.2">
      <c r="B43" s="135"/>
      <c r="C43" s="140" t="s">
        <v>75</v>
      </c>
      <c r="D43" s="847" t="s">
        <v>85</v>
      </c>
      <c r="E43" s="848"/>
      <c r="F43" s="127">
        <v>5.3066699999999987</v>
      </c>
      <c r="G43" s="128">
        <v>84.511199999999576</v>
      </c>
      <c r="H43" s="128">
        <v>89.60230999999942</v>
      </c>
      <c r="I43" s="128">
        <v>63.749419999999894</v>
      </c>
      <c r="J43" s="129">
        <v>37.989719999999949</v>
      </c>
      <c r="K43" s="355">
        <v>2.7235099999999992</v>
      </c>
      <c r="L43" s="127">
        <v>4.2748536652929223</v>
      </c>
      <c r="M43" s="128">
        <v>6.5794617612813351</v>
      </c>
      <c r="N43" s="128">
        <v>6.9909811577402197</v>
      </c>
      <c r="O43" s="128">
        <v>5.8474284471921392</v>
      </c>
      <c r="P43" s="129">
        <v>6.8667252798915026</v>
      </c>
      <c r="Q43" s="130">
        <v>7.7239691060433069</v>
      </c>
      <c r="R43" s="127">
        <v>3.76</v>
      </c>
      <c r="S43" s="128">
        <v>7.16</v>
      </c>
      <c r="T43" s="128">
        <v>5.07</v>
      </c>
      <c r="U43" s="128">
        <v>4.13</v>
      </c>
      <c r="V43" s="129">
        <v>4.24</v>
      </c>
      <c r="W43" s="130">
        <v>4.8099999999999996</v>
      </c>
    </row>
    <row r="44" spans="2:23" ht="16.5" customHeight="1" x14ac:dyDescent="0.2">
      <c r="B44" s="135"/>
      <c r="C44" s="140" t="s">
        <v>76</v>
      </c>
      <c r="D44" s="847" t="s">
        <v>95</v>
      </c>
      <c r="E44" s="848"/>
      <c r="F44" s="127">
        <v>0.78391000000000011</v>
      </c>
      <c r="G44" s="128">
        <v>3.4057500000000012</v>
      </c>
      <c r="H44" s="128">
        <v>4.3376300000000043</v>
      </c>
      <c r="I44" s="128">
        <v>2.5893100000000011</v>
      </c>
      <c r="J44" s="129">
        <v>1.3830399999999994</v>
      </c>
      <c r="K44" s="355">
        <v>0.14468999999999996</v>
      </c>
      <c r="L44" s="127">
        <v>5.8936222270413703</v>
      </c>
      <c r="M44" s="128">
        <v>6.7337022975849665</v>
      </c>
      <c r="N44" s="128">
        <v>8.5971192333140429</v>
      </c>
      <c r="O44" s="128">
        <v>8.9263463625444626</v>
      </c>
      <c r="P44" s="129">
        <v>8.7956961476168445</v>
      </c>
      <c r="Q44" s="130">
        <v>21.632898610823137</v>
      </c>
      <c r="R44" s="127">
        <v>4.91</v>
      </c>
      <c r="S44" s="128">
        <v>5.32</v>
      </c>
      <c r="T44" s="128">
        <v>6.26</v>
      </c>
      <c r="U44" s="128">
        <v>6.78</v>
      </c>
      <c r="V44" s="129">
        <v>5.65</v>
      </c>
      <c r="W44" s="130">
        <v>5.73</v>
      </c>
    </row>
    <row r="45" spans="2:23" ht="12.75" customHeight="1" x14ac:dyDescent="0.2">
      <c r="B45" s="135"/>
      <c r="C45" s="140" t="s">
        <v>77</v>
      </c>
      <c r="D45" s="847" t="s">
        <v>86</v>
      </c>
      <c r="E45" s="848"/>
      <c r="F45" s="141">
        <v>1.3234200000000007</v>
      </c>
      <c r="G45" s="128">
        <v>7.2656500000000026</v>
      </c>
      <c r="H45" s="142">
        <v>7.6350000000000016</v>
      </c>
      <c r="I45" s="128">
        <v>6.4690299999999965</v>
      </c>
      <c r="J45" s="128">
        <v>2.8154400000000006</v>
      </c>
      <c r="K45" s="355">
        <v>0.27009999999999995</v>
      </c>
      <c r="L45" s="127">
        <v>4.7328592585875979</v>
      </c>
      <c r="M45" s="128">
        <v>5.7666161871271013</v>
      </c>
      <c r="N45" s="128">
        <v>6.98315584806811</v>
      </c>
      <c r="O45" s="129">
        <v>8.6024425609403572</v>
      </c>
      <c r="P45" s="128">
        <v>10.350369817861502</v>
      </c>
      <c r="Q45" s="130">
        <v>4.6515035172158461</v>
      </c>
      <c r="R45" s="127">
        <v>4.53</v>
      </c>
      <c r="S45" s="128">
        <v>4.99</v>
      </c>
      <c r="T45" s="128">
        <v>5.57</v>
      </c>
      <c r="U45" s="129">
        <v>5.3</v>
      </c>
      <c r="V45" s="128">
        <v>7.5</v>
      </c>
      <c r="W45" s="130">
        <v>3.4</v>
      </c>
    </row>
    <row r="46" spans="2:23" ht="7.5" customHeight="1" thickBot="1" x14ac:dyDescent="0.25">
      <c r="B46" s="143"/>
      <c r="C46" s="144"/>
      <c r="D46" s="890"/>
      <c r="E46" s="891"/>
      <c r="F46" s="145"/>
      <c r="G46" s="146"/>
      <c r="H46" s="146"/>
      <c r="I46" s="148"/>
      <c r="J46" s="148"/>
      <c r="K46" s="146"/>
      <c r="L46" s="358"/>
      <c r="M46" s="151"/>
      <c r="N46" s="150"/>
      <c r="O46" s="152"/>
      <c r="P46" s="153"/>
      <c r="Q46" s="154"/>
      <c r="R46" s="358"/>
      <c r="S46" s="151"/>
      <c r="T46" s="150"/>
      <c r="U46" s="152"/>
      <c r="V46" s="153"/>
      <c r="W46" s="154"/>
    </row>
    <row r="47" spans="2:23" s="18" customFormat="1" ht="28.5" customHeight="1" x14ac:dyDescent="0.2">
      <c r="B47" s="892" t="s">
        <v>182</v>
      </c>
      <c r="C47" s="892"/>
      <c r="D47" s="892"/>
      <c r="E47" s="892"/>
      <c r="F47" s="892"/>
      <c r="G47" s="892"/>
      <c r="H47" s="892"/>
      <c r="I47" s="892"/>
      <c r="J47" s="892"/>
      <c r="K47" s="892"/>
      <c r="L47" s="892"/>
      <c r="M47" s="892"/>
      <c r="N47" s="892"/>
      <c r="O47" s="892"/>
      <c r="P47" s="892"/>
      <c r="Q47" s="892"/>
      <c r="R47" s="892"/>
      <c r="S47" s="892"/>
    </row>
    <row r="48" spans="2:23" s="159" customFormat="1" ht="18" customHeight="1" x14ac:dyDescent="0.2">
      <c r="B48" s="360"/>
      <c r="C48" s="360"/>
      <c r="D48" s="359"/>
      <c r="E48" s="359"/>
      <c r="F48" s="359"/>
      <c r="G48" s="359"/>
      <c r="H48" s="359"/>
      <c r="I48" s="359"/>
      <c r="J48" s="155"/>
      <c r="K48" s="155"/>
      <c r="L48" s="158"/>
      <c r="M48" s="158"/>
      <c r="N48" s="158"/>
      <c r="O48" s="158"/>
      <c r="P48" s="158"/>
      <c r="Q48" s="158"/>
      <c r="R48" s="158"/>
      <c r="S48" s="158"/>
      <c r="T48" s="158"/>
      <c r="U48" s="158"/>
      <c r="V48" s="158"/>
      <c r="W48" s="158"/>
    </row>
    <row r="49" spans="2:23" s="159" customFormat="1" x14ac:dyDescent="0.2">
      <c r="B49" s="157"/>
      <c r="C49" s="157"/>
      <c r="D49" s="155"/>
      <c r="E49" s="155"/>
      <c r="F49" s="155"/>
      <c r="G49" s="155"/>
      <c r="H49" s="155"/>
      <c r="I49" s="155"/>
      <c r="J49" s="155"/>
      <c r="K49" s="155"/>
      <c r="L49" s="158"/>
      <c r="M49" s="158"/>
      <c r="N49" s="158"/>
      <c r="O49" s="158"/>
      <c r="P49" s="158"/>
      <c r="Q49" s="158"/>
      <c r="R49" s="158"/>
      <c r="S49" s="158"/>
      <c r="T49" s="158"/>
      <c r="U49" s="158"/>
      <c r="V49" s="158"/>
      <c r="W49" s="158"/>
    </row>
    <row r="50" spans="2:23" s="159" customFormat="1" x14ac:dyDescent="0.2">
      <c r="B50" s="157"/>
      <c r="C50" s="157"/>
      <c r="D50" s="155"/>
      <c r="E50" s="155"/>
      <c r="F50" s="158"/>
      <c r="G50" s="158"/>
      <c r="H50" s="158"/>
      <c r="I50" s="158"/>
      <c r="J50" s="158"/>
      <c r="K50" s="158"/>
      <c r="L50" s="158"/>
      <c r="M50" s="158"/>
      <c r="N50" s="158"/>
      <c r="O50" s="158"/>
      <c r="P50" s="158"/>
      <c r="Q50" s="158"/>
      <c r="R50" s="158"/>
      <c r="S50" s="158"/>
      <c r="T50" s="158"/>
      <c r="U50" s="158"/>
      <c r="V50" s="158"/>
      <c r="W50" s="158"/>
    </row>
    <row r="51" spans="2:23" s="159" customFormat="1" x14ac:dyDescent="0.2">
      <c r="B51" s="157"/>
      <c r="C51" s="157"/>
      <c r="D51" s="155"/>
      <c r="E51" s="155"/>
      <c r="F51" s="158"/>
      <c r="G51" s="158"/>
      <c r="H51" s="158"/>
      <c r="I51" s="158"/>
      <c r="J51" s="158"/>
      <c r="K51" s="158"/>
      <c r="L51" s="158"/>
      <c r="M51" s="158"/>
      <c r="N51" s="158"/>
      <c r="O51" s="158"/>
      <c r="P51" s="158"/>
      <c r="Q51" s="158"/>
      <c r="R51" s="158"/>
      <c r="S51" s="158"/>
      <c r="T51" s="158"/>
      <c r="U51" s="158"/>
      <c r="V51" s="158"/>
      <c r="W51" s="158"/>
    </row>
    <row r="52" spans="2:23" s="159" customFormat="1" x14ac:dyDescent="0.2">
      <c r="B52" s="157"/>
      <c r="C52" s="157"/>
      <c r="D52" s="155"/>
      <c r="E52" s="155"/>
      <c r="F52" s="158"/>
      <c r="G52" s="158"/>
      <c r="H52" s="158"/>
      <c r="I52" s="158"/>
      <c r="J52" s="158"/>
      <c r="K52" s="158"/>
      <c r="L52" s="158"/>
      <c r="M52" s="158"/>
      <c r="N52" s="158"/>
      <c r="O52" s="158"/>
      <c r="P52" s="158"/>
      <c r="Q52" s="158"/>
      <c r="R52" s="158"/>
      <c r="S52" s="158"/>
      <c r="T52" s="158"/>
      <c r="U52" s="158"/>
      <c r="V52" s="158"/>
      <c r="W52" s="158"/>
    </row>
    <row r="53" spans="2:23" x14ac:dyDescent="0.2">
      <c r="F53" s="158"/>
      <c r="G53" s="158"/>
      <c r="H53" s="158"/>
      <c r="I53" s="158"/>
      <c r="J53" s="158"/>
      <c r="K53" s="158"/>
    </row>
    <row r="54" spans="2:23" x14ac:dyDescent="0.2">
      <c r="F54" s="158"/>
      <c r="G54" s="158"/>
      <c r="H54" s="158"/>
      <c r="I54" s="158"/>
      <c r="J54" s="158"/>
      <c r="K54" s="158"/>
    </row>
  </sheetData>
  <mergeCells count="60">
    <mergeCell ref="D22:E22"/>
    <mergeCell ref="Q6:Q7"/>
    <mergeCell ref="B3:E7"/>
    <mergeCell ref="F6:F7"/>
    <mergeCell ref="G6:G7"/>
    <mergeCell ref="H6:H7"/>
    <mergeCell ref="I6:I7"/>
    <mergeCell ref="J6:J7"/>
    <mergeCell ref="K6:K7"/>
    <mergeCell ref="L6:L7"/>
    <mergeCell ref="M6:M7"/>
    <mergeCell ref="N6:N7"/>
    <mergeCell ref="O6:O7"/>
    <mergeCell ref="P6:P7"/>
    <mergeCell ref="D18:E18"/>
    <mergeCell ref="D19:E19"/>
    <mergeCell ref="D45:E45"/>
    <mergeCell ref="D46:E46"/>
    <mergeCell ref="B47:S47"/>
    <mergeCell ref="D35:E35"/>
    <mergeCell ref="C24:E24"/>
    <mergeCell ref="C25:E25"/>
    <mergeCell ref="D26:E26"/>
    <mergeCell ref="D27:E27"/>
    <mergeCell ref="D28:E28"/>
    <mergeCell ref="D29:E29"/>
    <mergeCell ref="D30:E30"/>
    <mergeCell ref="D31:E31"/>
    <mergeCell ref="D32:E32"/>
    <mergeCell ref="D33:E33"/>
    <mergeCell ref="D34:E34"/>
    <mergeCell ref="D40:E40"/>
    <mergeCell ref="C41:E41"/>
    <mergeCell ref="D42:E42"/>
    <mergeCell ref="D43:E43"/>
    <mergeCell ref="D44:E44"/>
    <mergeCell ref="W6:W7"/>
    <mergeCell ref="D36:E36"/>
    <mergeCell ref="D37:E37"/>
    <mergeCell ref="D38:E38"/>
    <mergeCell ref="D39:E39"/>
    <mergeCell ref="D23:E23"/>
    <mergeCell ref="B9:E9"/>
    <mergeCell ref="C10:E10"/>
    <mergeCell ref="D14:E14"/>
    <mergeCell ref="D15:E15"/>
    <mergeCell ref="D16:E16"/>
    <mergeCell ref="D17:E17"/>
    <mergeCell ref="D20:E20"/>
    <mergeCell ref="D21:E21"/>
    <mergeCell ref="R6:R7"/>
    <mergeCell ref="S6:S7"/>
    <mergeCell ref="T6:T7"/>
    <mergeCell ref="B2:V2"/>
    <mergeCell ref="U6:U7"/>
    <mergeCell ref="V6:V7"/>
    <mergeCell ref="F3:K5"/>
    <mergeCell ref="L5:Q5"/>
    <mergeCell ref="R5:W5"/>
    <mergeCell ref="L3:W4"/>
  </mergeCells>
  <printOptions horizontalCentered="1" verticalCentered="1"/>
  <pageMargins left="0.23622047244094491" right="0.23622047244094491" top="0.70866141732283472" bottom="0.39370078740157483" header="0.19685039370078741" footer="0"/>
  <pageSetup paperSize="9" scale="60" orientation="landscape" r:id="rId1"/>
  <headerFooter scaleWithDoc="0"/>
  <ignoredErrors>
    <ignoredError sqref="C37" numberStoredAsText="1"/>
  </ignoredError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0" tint="-0.14999847407452621"/>
  </sheetPr>
  <dimension ref="B1:W43"/>
  <sheetViews>
    <sheetView showGridLines="0" zoomScaleNormal="100" workbookViewId="0"/>
  </sheetViews>
  <sheetFormatPr defaultRowHeight="12" x14ac:dyDescent="0.2"/>
  <cols>
    <col min="1" max="1" width="1.140625" style="64" customWidth="1"/>
    <col min="2" max="2" width="6.42578125" style="63" customWidth="1"/>
    <col min="3" max="3" width="6.7109375" style="22" customWidth="1"/>
    <col min="4" max="4" width="0.85546875" style="64" customWidth="1"/>
    <col min="5" max="5" width="41.42578125" style="64" customWidth="1"/>
    <col min="6" max="23" width="8.7109375" style="64" customWidth="1"/>
    <col min="24" max="16384" width="9.140625" style="64"/>
  </cols>
  <sheetData>
    <row r="1" spans="2:23" ht="12.75" customHeight="1" x14ac:dyDescent="0.2">
      <c r="C1" s="162"/>
      <c r="D1" s="162"/>
      <c r="E1" s="162"/>
      <c r="F1" s="162"/>
      <c r="G1" s="162"/>
      <c r="H1" s="162"/>
      <c r="I1" s="162"/>
      <c r="J1" s="162"/>
      <c r="K1" s="162"/>
      <c r="L1" s="162"/>
      <c r="M1" s="162"/>
      <c r="N1" s="162"/>
      <c r="O1" s="162"/>
      <c r="P1" s="162"/>
      <c r="Q1" s="162"/>
      <c r="R1" s="162"/>
      <c r="S1" s="162"/>
      <c r="T1" s="162"/>
      <c r="U1" s="162"/>
      <c r="V1" s="162"/>
    </row>
    <row r="2" spans="2:23" s="17" customFormat="1" ht="32.25" customHeight="1" x14ac:dyDescent="0.2">
      <c r="B2" s="819" t="s">
        <v>195</v>
      </c>
      <c r="C2" s="819"/>
      <c r="D2" s="819"/>
      <c r="E2" s="819"/>
      <c r="F2" s="819"/>
      <c r="G2" s="819"/>
      <c r="H2" s="819"/>
      <c r="I2" s="819"/>
      <c r="J2" s="819"/>
      <c r="K2" s="819"/>
      <c r="L2" s="819"/>
      <c r="M2" s="819"/>
      <c r="N2" s="819"/>
      <c r="O2" s="819"/>
      <c r="P2" s="819"/>
      <c r="Q2" s="819"/>
      <c r="R2" s="819"/>
      <c r="S2" s="819"/>
      <c r="T2" s="819"/>
      <c r="U2" s="819"/>
      <c r="V2" s="819"/>
      <c r="W2" s="162"/>
    </row>
    <row r="3" spans="2:23" s="18" customFormat="1" ht="6.75" customHeight="1" thickBot="1" x14ac:dyDescent="0.25">
      <c r="B3" s="22"/>
      <c r="C3" s="22"/>
      <c r="E3" s="20"/>
    </row>
    <row r="4" spans="2:23" s="23" customFormat="1" ht="17.25" customHeight="1" x14ac:dyDescent="0.2">
      <c r="B4" s="809" t="s">
        <v>52</v>
      </c>
      <c r="C4" s="810"/>
      <c r="D4" s="810"/>
      <c r="E4" s="811"/>
      <c r="F4" s="809" t="s">
        <v>118</v>
      </c>
      <c r="G4" s="810"/>
      <c r="H4" s="810"/>
      <c r="I4" s="810"/>
      <c r="J4" s="810"/>
      <c r="K4" s="811"/>
      <c r="L4" s="864" t="s">
        <v>145</v>
      </c>
      <c r="M4" s="865"/>
      <c r="N4" s="865"/>
      <c r="O4" s="865"/>
      <c r="P4" s="865"/>
      <c r="Q4" s="865"/>
      <c r="R4" s="865"/>
      <c r="S4" s="865"/>
      <c r="T4" s="865"/>
      <c r="U4" s="865"/>
      <c r="V4" s="865"/>
      <c r="W4" s="866"/>
    </row>
    <row r="5" spans="2:23" s="23" customFormat="1" ht="15.75" customHeight="1" thickBot="1" x14ac:dyDescent="0.25">
      <c r="B5" s="818"/>
      <c r="C5" s="819"/>
      <c r="D5" s="819"/>
      <c r="E5" s="820"/>
      <c r="F5" s="818"/>
      <c r="G5" s="819"/>
      <c r="H5" s="819"/>
      <c r="I5" s="819"/>
      <c r="J5" s="819"/>
      <c r="K5" s="820"/>
      <c r="L5" s="870"/>
      <c r="M5" s="871"/>
      <c r="N5" s="871"/>
      <c r="O5" s="871"/>
      <c r="P5" s="871"/>
      <c r="Q5" s="871"/>
      <c r="R5" s="871"/>
      <c r="S5" s="871"/>
      <c r="T5" s="871"/>
      <c r="U5" s="871"/>
      <c r="V5" s="871"/>
      <c r="W5" s="872"/>
    </row>
    <row r="6" spans="2:23" s="23" customFormat="1" ht="15" customHeight="1" thickBot="1" x14ac:dyDescent="0.25">
      <c r="B6" s="818"/>
      <c r="C6" s="819"/>
      <c r="D6" s="819"/>
      <c r="E6" s="820"/>
      <c r="F6" s="812"/>
      <c r="G6" s="813"/>
      <c r="H6" s="813"/>
      <c r="I6" s="813"/>
      <c r="J6" s="813"/>
      <c r="K6" s="814"/>
      <c r="L6" s="876" t="s">
        <v>143</v>
      </c>
      <c r="M6" s="877"/>
      <c r="N6" s="877"/>
      <c r="O6" s="877"/>
      <c r="P6" s="877"/>
      <c r="Q6" s="877"/>
      <c r="R6" s="876" t="s">
        <v>128</v>
      </c>
      <c r="S6" s="877"/>
      <c r="T6" s="877"/>
      <c r="U6" s="877"/>
      <c r="V6" s="877"/>
      <c r="W6" s="878"/>
    </row>
    <row r="7" spans="2:23" s="23" customFormat="1" ht="5.25" customHeight="1" x14ac:dyDescent="0.2">
      <c r="B7" s="818"/>
      <c r="C7" s="819"/>
      <c r="D7" s="819"/>
      <c r="E7" s="820"/>
      <c r="F7" s="864" t="s">
        <v>112</v>
      </c>
      <c r="G7" s="864" t="s">
        <v>113</v>
      </c>
      <c r="H7" s="864" t="s">
        <v>114</v>
      </c>
      <c r="I7" s="864" t="s">
        <v>115</v>
      </c>
      <c r="J7" s="864" t="s">
        <v>124</v>
      </c>
      <c r="K7" s="864" t="s">
        <v>125</v>
      </c>
      <c r="L7" s="864" t="s">
        <v>112</v>
      </c>
      <c r="M7" s="864" t="s">
        <v>113</v>
      </c>
      <c r="N7" s="864" t="s">
        <v>114</v>
      </c>
      <c r="O7" s="864" t="s">
        <v>115</v>
      </c>
      <c r="P7" s="864" t="s">
        <v>124</v>
      </c>
      <c r="Q7" s="864" t="s">
        <v>125</v>
      </c>
      <c r="R7" s="864" t="s">
        <v>112</v>
      </c>
      <c r="S7" s="864" t="s">
        <v>113</v>
      </c>
      <c r="T7" s="864" t="s">
        <v>114</v>
      </c>
      <c r="U7" s="864" t="s">
        <v>115</v>
      </c>
      <c r="V7" s="864" t="s">
        <v>124</v>
      </c>
      <c r="W7" s="887" t="s">
        <v>125</v>
      </c>
    </row>
    <row r="8" spans="2:23" s="18" customFormat="1" ht="27.75" customHeight="1" thickBot="1" x14ac:dyDescent="0.25">
      <c r="B8" s="812"/>
      <c r="C8" s="813"/>
      <c r="D8" s="813"/>
      <c r="E8" s="814"/>
      <c r="F8" s="870"/>
      <c r="G8" s="870"/>
      <c r="H8" s="870"/>
      <c r="I8" s="870"/>
      <c r="J8" s="870"/>
      <c r="K8" s="870" t="s">
        <v>125</v>
      </c>
      <c r="L8" s="870"/>
      <c r="M8" s="870"/>
      <c r="N8" s="870"/>
      <c r="O8" s="870"/>
      <c r="P8" s="870"/>
      <c r="Q8" s="870" t="s">
        <v>125</v>
      </c>
      <c r="R8" s="870"/>
      <c r="S8" s="870"/>
      <c r="T8" s="870"/>
      <c r="U8" s="870"/>
      <c r="V8" s="870"/>
      <c r="W8" s="888" t="s">
        <v>125</v>
      </c>
    </row>
    <row r="9" spans="2:23" s="18" customFormat="1" ht="8.25" customHeight="1" x14ac:dyDescent="0.2">
      <c r="B9" s="251"/>
      <c r="C9" s="162"/>
      <c r="D9" s="162"/>
      <c r="E9" s="250"/>
      <c r="F9" s="121"/>
      <c r="G9" s="122"/>
      <c r="H9" s="122"/>
      <c r="I9" s="122"/>
      <c r="J9" s="122"/>
      <c r="K9" s="123"/>
      <c r="L9" s="121"/>
      <c r="M9" s="122"/>
      <c r="N9" s="122"/>
      <c r="O9" s="122"/>
      <c r="P9" s="122"/>
      <c r="Q9" s="122"/>
      <c r="R9" s="121"/>
      <c r="S9" s="122"/>
      <c r="T9" s="122"/>
      <c r="U9" s="122"/>
      <c r="V9" s="122"/>
      <c r="W9" s="123"/>
    </row>
    <row r="10" spans="2:23" s="20" customFormat="1" ht="16.5" customHeight="1" x14ac:dyDescent="0.2">
      <c r="B10" s="821" t="s">
        <v>157</v>
      </c>
      <c r="C10" s="822"/>
      <c r="D10" s="822"/>
      <c r="E10" s="823"/>
      <c r="F10" s="311">
        <v>34.94533000000007</v>
      </c>
      <c r="G10" s="309">
        <v>46.331180000000032</v>
      </c>
      <c r="H10" s="362">
        <v>33.820310000000198</v>
      </c>
      <c r="I10" s="362">
        <v>26.503810000000065</v>
      </c>
      <c r="J10" s="309">
        <v>15.067830000000006</v>
      </c>
      <c r="K10" s="361">
        <v>2.8574400000000013</v>
      </c>
      <c r="L10" s="311">
        <v>4.2132651029479513</v>
      </c>
      <c r="M10" s="309">
        <v>5.8411631346320059</v>
      </c>
      <c r="N10" s="362">
        <v>7.5930044934537859</v>
      </c>
      <c r="O10" s="362">
        <v>6.7261828959685372</v>
      </c>
      <c r="P10" s="309">
        <v>7.610875175788415</v>
      </c>
      <c r="Q10" s="361">
        <v>6.8060897516658274</v>
      </c>
      <c r="R10" s="311">
        <v>3.96</v>
      </c>
      <c r="S10" s="309">
        <v>4.38</v>
      </c>
      <c r="T10" s="362">
        <v>5.01</v>
      </c>
      <c r="U10" s="362">
        <v>3.89</v>
      </c>
      <c r="V10" s="309">
        <v>3.88</v>
      </c>
      <c r="W10" s="361">
        <v>5</v>
      </c>
    </row>
    <row r="11" spans="2:23" s="20" customFormat="1" ht="25.5" customHeight="1" x14ac:dyDescent="0.2">
      <c r="B11" s="38" t="s">
        <v>53</v>
      </c>
      <c r="C11" s="824" t="s">
        <v>164</v>
      </c>
      <c r="D11" s="824"/>
      <c r="E11" s="825"/>
      <c r="F11" s="313">
        <v>33.985070000000064</v>
      </c>
      <c r="G11" s="185">
        <v>36.601940000000099</v>
      </c>
      <c r="H11" s="368">
        <v>22.580940000000016</v>
      </c>
      <c r="I11" s="368">
        <v>20.038340000000009</v>
      </c>
      <c r="J11" s="185">
        <v>12.165070000000007</v>
      </c>
      <c r="K11" s="363">
        <v>1.9575700000000007</v>
      </c>
      <c r="L11" s="313">
        <v>4.1495878896232936</v>
      </c>
      <c r="M11" s="185">
        <v>4.5086762040481956</v>
      </c>
      <c r="N11" s="368">
        <v>5.2975445132044996</v>
      </c>
      <c r="O11" s="368">
        <v>4.6649403293885605</v>
      </c>
      <c r="P11" s="185">
        <v>4.918802957977225</v>
      </c>
      <c r="Q11" s="363">
        <v>4.742082173306704</v>
      </c>
      <c r="R11" s="313">
        <v>3.96</v>
      </c>
      <c r="S11" s="185">
        <v>4.1500000000000004</v>
      </c>
      <c r="T11" s="368">
        <v>4.1100000000000003</v>
      </c>
      <c r="U11" s="368">
        <v>3.56</v>
      </c>
      <c r="V11" s="185">
        <v>3.54</v>
      </c>
      <c r="W11" s="363">
        <v>4.1500000000000004</v>
      </c>
    </row>
    <row r="12" spans="2:23" s="20" customFormat="1" ht="14.25" customHeight="1" x14ac:dyDescent="0.2">
      <c r="B12" s="253" t="s">
        <v>54</v>
      </c>
      <c r="C12" s="254" t="s">
        <v>14</v>
      </c>
      <c r="D12" s="254"/>
      <c r="E12" s="255"/>
      <c r="F12" s="315">
        <v>0.17559999999999998</v>
      </c>
      <c r="G12" s="295">
        <v>0.56184999999999985</v>
      </c>
      <c r="H12" s="369">
        <v>1.32107</v>
      </c>
      <c r="I12" s="369">
        <v>0.96211000000000046</v>
      </c>
      <c r="J12" s="295">
        <v>0.94236999999999993</v>
      </c>
      <c r="K12" s="364">
        <v>0.21583999999999995</v>
      </c>
      <c r="L12" s="315">
        <v>4.5060592255125291</v>
      </c>
      <c r="M12" s="295">
        <v>5.8217136246329098</v>
      </c>
      <c r="N12" s="369">
        <v>6.6892384203713666</v>
      </c>
      <c r="O12" s="369">
        <v>7.4231809252580261</v>
      </c>
      <c r="P12" s="295">
        <v>11.303654721606161</v>
      </c>
      <c r="Q12" s="364">
        <v>5.1292184025203857</v>
      </c>
      <c r="R12" s="315">
        <v>3.9</v>
      </c>
      <c r="S12" s="295">
        <v>5.34</v>
      </c>
      <c r="T12" s="369">
        <v>6.14</v>
      </c>
      <c r="U12" s="369">
        <v>6</v>
      </c>
      <c r="V12" s="295">
        <v>6.57</v>
      </c>
      <c r="W12" s="364">
        <v>5</v>
      </c>
    </row>
    <row r="13" spans="2:23" s="18" customFormat="1" ht="14.25" customHeight="1" x14ac:dyDescent="0.2">
      <c r="B13" s="19"/>
      <c r="C13" s="48" t="s">
        <v>55</v>
      </c>
      <c r="D13" s="20" t="s">
        <v>16</v>
      </c>
      <c r="E13" s="21"/>
      <c r="F13" s="317">
        <v>2.6719999999999997E-2</v>
      </c>
      <c r="G13" s="178">
        <v>0.13376000000000002</v>
      </c>
      <c r="H13" s="370">
        <v>0.18012999999999998</v>
      </c>
      <c r="I13" s="370">
        <v>0.10335000000000001</v>
      </c>
      <c r="J13" s="178">
        <v>1.332E-2</v>
      </c>
      <c r="K13" s="365">
        <v>0</v>
      </c>
      <c r="L13" s="317">
        <v>5.6522455089820367</v>
      </c>
      <c r="M13" s="178">
        <v>7.4407446172248806</v>
      </c>
      <c r="N13" s="370">
        <v>6.4373830011658244</v>
      </c>
      <c r="O13" s="370">
        <v>6.8308224479922606</v>
      </c>
      <c r="P13" s="178">
        <v>6.57</v>
      </c>
      <c r="Q13" s="365">
        <v>0</v>
      </c>
      <c r="R13" s="317">
        <v>6.4</v>
      </c>
      <c r="S13" s="178">
        <v>6.5</v>
      </c>
      <c r="T13" s="370">
        <v>6.24</v>
      </c>
      <c r="U13" s="370">
        <v>6.9</v>
      </c>
      <c r="V13" s="178">
        <v>6.57</v>
      </c>
      <c r="W13" s="365">
        <v>0</v>
      </c>
    </row>
    <row r="14" spans="2:23" s="18" customFormat="1" ht="11.25" customHeight="1" x14ac:dyDescent="0.2">
      <c r="B14" s="19"/>
      <c r="C14" s="48" t="s">
        <v>15</v>
      </c>
      <c r="D14" s="20" t="s">
        <v>17</v>
      </c>
      <c r="E14" s="21"/>
      <c r="F14" s="317">
        <v>0.10968000000000001</v>
      </c>
      <c r="G14" s="178">
        <v>0.40929000000000004</v>
      </c>
      <c r="H14" s="370">
        <v>1.0746199999999997</v>
      </c>
      <c r="I14" s="370">
        <v>0.83531000000000033</v>
      </c>
      <c r="J14" s="178">
        <v>0.92904999999999993</v>
      </c>
      <c r="K14" s="365">
        <v>0.21583999999999995</v>
      </c>
      <c r="L14" s="317">
        <v>3.7312819110138582</v>
      </c>
      <c r="M14" s="178">
        <v>5.2985614112243153</v>
      </c>
      <c r="N14" s="370">
        <v>6.8870940425452725</v>
      </c>
      <c r="O14" s="370">
        <v>7.5335534113083771</v>
      </c>
      <c r="P14" s="178">
        <v>11.371522200096871</v>
      </c>
      <c r="Q14" s="365">
        <v>5.1292184025203857</v>
      </c>
      <c r="R14" s="317">
        <v>3.9</v>
      </c>
      <c r="S14" s="178">
        <v>4.0599999999999996</v>
      </c>
      <c r="T14" s="370">
        <v>6.14</v>
      </c>
      <c r="U14" s="370">
        <v>4.76</v>
      </c>
      <c r="V14" s="178">
        <v>7.35</v>
      </c>
      <c r="W14" s="365">
        <v>5</v>
      </c>
    </row>
    <row r="15" spans="2:23" s="18" customFormat="1" ht="13.5" customHeight="1" x14ac:dyDescent="0.2">
      <c r="B15" s="49"/>
      <c r="C15" s="50" t="s">
        <v>57</v>
      </c>
      <c r="D15" s="826" t="s">
        <v>78</v>
      </c>
      <c r="E15" s="827"/>
      <c r="F15" s="317">
        <v>4.054E-2</v>
      </c>
      <c r="G15" s="178">
        <v>0.20091000000000001</v>
      </c>
      <c r="H15" s="370">
        <v>0.32497999999999999</v>
      </c>
      <c r="I15" s="370">
        <v>0.21853999999999998</v>
      </c>
      <c r="J15" s="178">
        <v>0.23857999999999999</v>
      </c>
      <c r="K15" s="365">
        <v>5.0240000000000007E-2</v>
      </c>
      <c r="L15" s="317">
        <v>3.5550962012826837</v>
      </c>
      <c r="M15" s="178">
        <v>4.4212806729381322</v>
      </c>
      <c r="N15" s="370">
        <v>6.633013723921473</v>
      </c>
      <c r="O15" s="370">
        <v>5.6616596504072483</v>
      </c>
      <c r="P15" s="178">
        <v>5.5648365328191796</v>
      </c>
      <c r="Q15" s="365">
        <v>3.3760071656050954</v>
      </c>
      <c r="R15" s="317">
        <v>3.71</v>
      </c>
      <c r="S15" s="178">
        <v>3.7</v>
      </c>
      <c r="T15" s="370">
        <v>6.3</v>
      </c>
      <c r="U15" s="370">
        <v>4.67</v>
      </c>
      <c r="V15" s="178">
        <v>4.3499999999999996</v>
      </c>
      <c r="W15" s="365">
        <v>2.99</v>
      </c>
    </row>
    <row r="16" spans="2:23" s="18" customFormat="1" ht="19.5" customHeight="1" x14ac:dyDescent="0.2">
      <c r="B16" s="49"/>
      <c r="C16" s="51" t="s">
        <v>58</v>
      </c>
      <c r="D16" s="826" t="s">
        <v>96</v>
      </c>
      <c r="E16" s="827"/>
      <c r="F16" s="317">
        <v>1.2500000000000001E-2</v>
      </c>
      <c r="G16" s="178">
        <v>3.415E-2</v>
      </c>
      <c r="H16" s="370">
        <v>0.31372000000000005</v>
      </c>
      <c r="I16" s="370">
        <v>0.25435999999999992</v>
      </c>
      <c r="J16" s="178">
        <v>0.34140999999999999</v>
      </c>
      <c r="K16" s="365">
        <v>0.10768000000000001</v>
      </c>
      <c r="L16" s="317">
        <v>3.538192</v>
      </c>
      <c r="M16" s="178">
        <v>3.3219502196193269</v>
      </c>
      <c r="N16" s="370">
        <v>5.0596554252199413</v>
      </c>
      <c r="O16" s="370">
        <v>4.4483892907689881</v>
      </c>
      <c r="P16" s="178">
        <v>17.562551184792479</v>
      </c>
      <c r="Q16" s="365">
        <v>4.8652005943536407</v>
      </c>
      <c r="R16" s="317">
        <v>3.23</v>
      </c>
      <c r="S16" s="178">
        <v>3.41</v>
      </c>
      <c r="T16" s="370">
        <v>4.37</v>
      </c>
      <c r="U16" s="370">
        <v>4.24</v>
      </c>
      <c r="V16" s="178">
        <v>13.93</v>
      </c>
      <c r="W16" s="365">
        <v>5</v>
      </c>
    </row>
    <row r="17" spans="2:23" s="18" customFormat="1" ht="20.25" customHeight="1" x14ac:dyDescent="0.2">
      <c r="B17" s="49"/>
      <c r="C17" s="51" t="s">
        <v>59</v>
      </c>
      <c r="D17" s="826" t="s">
        <v>97</v>
      </c>
      <c r="E17" s="827"/>
      <c r="F17" s="317">
        <v>0</v>
      </c>
      <c r="G17" s="178">
        <v>0</v>
      </c>
      <c r="H17" s="370">
        <v>8.7069999999999995E-2</v>
      </c>
      <c r="I17" s="370">
        <v>2.6259999999999999E-2</v>
      </c>
      <c r="J17" s="178">
        <v>2.8820000000000002E-2</v>
      </c>
      <c r="K17" s="365">
        <v>9.4000000000000004E-3</v>
      </c>
      <c r="L17" s="317">
        <v>0</v>
      </c>
      <c r="M17" s="178">
        <v>0</v>
      </c>
      <c r="N17" s="370">
        <v>7.3503250258412773</v>
      </c>
      <c r="O17" s="370">
        <v>19.049642041127193</v>
      </c>
      <c r="P17" s="178">
        <v>4.5059958362248445</v>
      </c>
      <c r="Q17" s="365">
        <v>4.582914893617021</v>
      </c>
      <c r="R17" s="317">
        <v>0</v>
      </c>
      <c r="S17" s="178">
        <v>0</v>
      </c>
      <c r="T17" s="370">
        <v>5</v>
      </c>
      <c r="U17" s="370">
        <v>27.14</v>
      </c>
      <c r="V17" s="178">
        <v>5.73</v>
      </c>
      <c r="W17" s="365">
        <v>4.71</v>
      </c>
    </row>
    <row r="18" spans="2:23" s="18" customFormat="1" ht="23.25" customHeight="1" x14ac:dyDescent="0.2">
      <c r="B18" s="49"/>
      <c r="C18" s="51" t="s">
        <v>60</v>
      </c>
      <c r="D18" s="826" t="s">
        <v>98</v>
      </c>
      <c r="E18" s="827"/>
      <c r="F18" s="317">
        <v>0</v>
      </c>
      <c r="G18" s="178">
        <v>1.8550000000000001E-2</v>
      </c>
      <c r="H18" s="370">
        <v>0.12168999999999999</v>
      </c>
      <c r="I18" s="370">
        <v>0.11314</v>
      </c>
      <c r="J18" s="178">
        <v>4.6509999999999996E-2</v>
      </c>
      <c r="K18" s="365">
        <v>3.9450000000000006E-2</v>
      </c>
      <c r="L18" s="317">
        <v>0</v>
      </c>
      <c r="M18" s="178">
        <v>6.1954177897574114</v>
      </c>
      <c r="N18" s="370">
        <v>9.5531251540800408</v>
      </c>
      <c r="O18" s="370">
        <v>12.867465087502209</v>
      </c>
      <c r="P18" s="178">
        <v>14.339174371102988</v>
      </c>
      <c r="Q18" s="365">
        <v>6.6124055766793406</v>
      </c>
      <c r="R18" s="317">
        <v>0</v>
      </c>
      <c r="S18" s="178">
        <v>5.34</v>
      </c>
      <c r="T18" s="370">
        <v>8.07</v>
      </c>
      <c r="U18" s="370">
        <v>10.65</v>
      </c>
      <c r="V18" s="178">
        <v>5.05</v>
      </c>
      <c r="W18" s="365">
        <v>3.78</v>
      </c>
    </row>
    <row r="19" spans="2:23" s="18" customFormat="1" ht="21.95" customHeight="1" x14ac:dyDescent="0.2">
      <c r="B19" s="49"/>
      <c r="C19" s="51" t="s">
        <v>61</v>
      </c>
      <c r="D19" s="826" t="s">
        <v>87</v>
      </c>
      <c r="E19" s="827"/>
      <c r="F19" s="317">
        <v>5.6640000000000003E-2</v>
      </c>
      <c r="G19" s="178">
        <v>7.9699999999999997E-3</v>
      </c>
      <c r="H19" s="370">
        <v>3.5970000000000009E-2</v>
      </c>
      <c r="I19" s="370">
        <v>4.5579999999999996E-2</v>
      </c>
      <c r="J19" s="178">
        <v>0.17765</v>
      </c>
      <c r="K19" s="365">
        <v>9.0699999999999999E-3</v>
      </c>
      <c r="L19" s="317">
        <v>3.9</v>
      </c>
      <c r="M19" s="178">
        <v>4.6241781681304897</v>
      </c>
      <c r="N19" s="370">
        <v>8.6371531832082287</v>
      </c>
      <c r="O19" s="370">
        <v>6.2288130759104874</v>
      </c>
      <c r="P19" s="178">
        <v>9.0275755699408951</v>
      </c>
      <c r="Q19" s="365">
        <v>12.09</v>
      </c>
      <c r="R19" s="317">
        <v>3.9</v>
      </c>
      <c r="S19" s="178">
        <v>5.36</v>
      </c>
      <c r="T19" s="370">
        <v>6.09</v>
      </c>
      <c r="U19" s="370">
        <v>6.29</v>
      </c>
      <c r="V19" s="178">
        <v>8.6999999999999993</v>
      </c>
      <c r="W19" s="365">
        <v>12.09</v>
      </c>
    </row>
    <row r="20" spans="2:23" s="18" customFormat="1" ht="27" customHeight="1" x14ac:dyDescent="0.2">
      <c r="B20" s="49"/>
      <c r="C20" s="51" t="s">
        <v>62</v>
      </c>
      <c r="D20" s="826" t="s">
        <v>88</v>
      </c>
      <c r="E20" s="827"/>
      <c r="F20" s="317">
        <v>0</v>
      </c>
      <c r="G20" s="178">
        <v>2.4509999999999997E-2</v>
      </c>
      <c r="H20" s="370">
        <v>3.8109999999999998E-2</v>
      </c>
      <c r="I20" s="370">
        <v>0.10831</v>
      </c>
      <c r="J20" s="178">
        <v>7.0610000000000006E-2</v>
      </c>
      <c r="K20" s="365">
        <v>0</v>
      </c>
      <c r="L20" s="317">
        <v>0</v>
      </c>
      <c r="M20" s="178">
        <v>8.1333863729090154</v>
      </c>
      <c r="N20" s="370">
        <v>10.628262923117292</v>
      </c>
      <c r="O20" s="370">
        <v>9.7224725325454724</v>
      </c>
      <c r="P20" s="178">
        <v>8.0326497663220504</v>
      </c>
      <c r="Q20" s="365">
        <v>0</v>
      </c>
      <c r="R20" s="317">
        <v>0</v>
      </c>
      <c r="S20" s="178">
        <v>8.2899999999999991</v>
      </c>
      <c r="T20" s="370">
        <v>11.49</v>
      </c>
      <c r="U20" s="370">
        <v>9.52</v>
      </c>
      <c r="V20" s="178">
        <v>11.43</v>
      </c>
      <c r="W20" s="365">
        <v>0</v>
      </c>
    </row>
    <row r="21" spans="2:23" s="18" customFormat="1" x14ac:dyDescent="0.2">
      <c r="B21" s="49"/>
      <c r="C21" s="51" t="s">
        <v>63</v>
      </c>
      <c r="D21" s="826" t="s">
        <v>159</v>
      </c>
      <c r="E21" s="827"/>
      <c r="F21" s="317">
        <v>0</v>
      </c>
      <c r="G21" s="178">
        <v>0.11766</v>
      </c>
      <c r="H21" s="370">
        <v>3.8769999999999999E-2</v>
      </c>
      <c r="I21" s="370">
        <v>1.6820000000000002E-2</v>
      </c>
      <c r="J21" s="178">
        <v>0</v>
      </c>
      <c r="K21" s="365">
        <v>0</v>
      </c>
      <c r="L21" s="317">
        <v>0</v>
      </c>
      <c r="M21" s="178">
        <v>6.7658312085670573</v>
      </c>
      <c r="N21" s="370">
        <v>8.484658240907919</v>
      </c>
      <c r="O21" s="370">
        <v>10.187996432818073</v>
      </c>
      <c r="P21" s="178">
        <v>0</v>
      </c>
      <c r="Q21" s="365">
        <v>0</v>
      </c>
      <c r="R21" s="317">
        <v>0</v>
      </c>
      <c r="S21" s="178">
        <v>6.97</v>
      </c>
      <c r="T21" s="370">
        <v>9.3800000000000008</v>
      </c>
      <c r="U21" s="370">
        <v>8.93</v>
      </c>
      <c r="V21" s="178">
        <v>0</v>
      </c>
      <c r="W21" s="365">
        <v>0</v>
      </c>
    </row>
    <row r="22" spans="2:23" s="18" customFormat="1" ht="19.5" customHeight="1" x14ac:dyDescent="0.2">
      <c r="B22" s="49"/>
      <c r="C22" s="51" t="s">
        <v>64</v>
      </c>
      <c r="D22" s="826" t="s">
        <v>56</v>
      </c>
      <c r="E22" s="827"/>
      <c r="F22" s="317">
        <v>0</v>
      </c>
      <c r="G22" s="178">
        <v>0</v>
      </c>
      <c r="H22" s="370">
        <v>0.10163999999999999</v>
      </c>
      <c r="I22" s="370">
        <v>4.317E-2</v>
      </c>
      <c r="J22" s="178">
        <v>1.7600000000000001E-2</v>
      </c>
      <c r="K22" s="365">
        <v>0</v>
      </c>
      <c r="L22" s="317">
        <v>0</v>
      </c>
      <c r="M22" s="178">
        <v>0</v>
      </c>
      <c r="N22" s="370">
        <v>7.5617316017316023</v>
      </c>
      <c r="O22" s="370">
        <v>8.8313898540653231</v>
      </c>
      <c r="P22" s="178">
        <v>8.4550000000000001</v>
      </c>
      <c r="Q22" s="365">
        <v>0</v>
      </c>
      <c r="R22" s="317">
        <v>0</v>
      </c>
      <c r="S22" s="178">
        <v>0</v>
      </c>
      <c r="T22" s="370">
        <v>10.91</v>
      </c>
      <c r="U22" s="370">
        <v>8.33</v>
      </c>
      <c r="V22" s="178">
        <v>6.93</v>
      </c>
      <c r="W22" s="365">
        <v>0</v>
      </c>
    </row>
    <row r="23" spans="2:23" s="20" customFormat="1" ht="14.25" customHeight="1" x14ac:dyDescent="0.2">
      <c r="B23" s="49"/>
      <c r="C23" s="51">
        <v>33</v>
      </c>
      <c r="D23" s="826" t="s">
        <v>79</v>
      </c>
      <c r="E23" s="827"/>
      <c r="F23" s="317">
        <v>0</v>
      </c>
      <c r="G23" s="178">
        <v>5.5399999999999998E-3</v>
      </c>
      <c r="H23" s="370">
        <v>1.2669999999999999E-2</v>
      </c>
      <c r="I23" s="370">
        <v>9.1299999999999992E-3</v>
      </c>
      <c r="J23" s="178">
        <v>7.8700000000000003E-3</v>
      </c>
      <c r="K23" s="365">
        <v>0</v>
      </c>
      <c r="L23" s="317">
        <v>0</v>
      </c>
      <c r="M23" s="178">
        <v>3.5609025270758123</v>
      </c>
      <c r="N23" s="370">
        <v>3.3416258879242302</v>
      </c>
      <c r="O23" s="370">
        <v>8.590251916757941</v>
      </c>
      <c r="P23" s="178">
        <v>15.82</v>
      </c>
      <c r="Q23" s="365">
        <v>0</v>
      </c>
      <c r="R23" s="317">
        <v>0</v>
      </c>
      <c r="S23" s="178">
        <v>3.61</v>
      </c>
      <c r="T23" s="370">
        <v>3.36</v>
      </c>
      <c r="U23" s="370">
        <v>12.5</v>
      </c>
      <c r="V23" s="178">
        <v>15.82</v>
      </c>
      <c r="W23" s="365">
        <v>0</v>
      </c>
    </row>
    <row r="24" spans="2:23" s="20" customFormat="1" ht="22.5" customHeight="1" x14ac:dyDescent="0.2">
      <c r="B24" s="285"/>
      <c r="C24" s="284" t="s">
        <v>65</v>
      </c>
      <c r="D24" s="838" t="s">
        <v>94</v>
      </c>
      <c r="E24" s="839"/>
      <c r="F24" s="277">
        <v>3.9200000000000006E-2</v>
      </c>
      <c r="G24" s="181">
        <v>1.8800000000000001E-2</v>
      </c>
      <c r="H24" s="371">
        <v>6.6320000000000004E-2</v>
      </c>
      <c r="I24" s="371">
        <v>2.3450000000000002E-2</v>
      </c>
      <c r="J24" s="181">
        <v>0</v>
      </c>
      <c r="K24" s="366">
        <v>0</v>
      </c>
      <c r="L24" s="277">
        <v>5.8925765306122448</v>
      </c>
      <c r="M24" s="181">
        <v>5.6918936170212762</v>
      </c>
      <c r="N24" s="371">
        <v>4.1673311218335343</v>
      </c>
      <c r="O24" s="371">
        <v>6.1022857142857143</v>
      </c>
      <c r="P24" s="181">
        <v>0</v>
      </c>
      <c r="Q24" s="366">
        <v>0</v>
      </c>
      <c r="R24" s="277">
        <v>6.36</v>
      </c>
      <c r="S24" s="181">
        <v>6.36</v>
      </c>
      <c r="T24" s="371">
        <v>3.7</v>
      </c>
      <c r="U24" s="371">
        <v>4.55</v>
      </c>
      <c r="V24" s="181">
        <v>0</v>
      </c>
      <c r="W24" s="366">
        <v>0</v>
      </c>
    </row>
    <row r="25" spans="2:23" s="20" customFormat="1" ht="16.5" customHeight="1" x14ac:dyDescent="0.2">
      <c r="B25" s="253" t="s">
        <v>29</v>
      </c>
      <c r="C25" s="838" t="s">
        <v>18</v>
      </c>
      <c r="D25" s="838"/>
      <c r="E25" s="839"/>
      <c r="F25" s="276">
        <v>0.16825999999999999</v>
      </c>
      <c r="G25" s="272">
        <v>0.56885000000000008</v>
      </c>
      <c r="H25" s="372">
        <v>0.55267999999999984</v>
      </c>
      <c r="I25" s="372">
        <v>0.58279999999999998</v>
      </c>
      <c r="J25" s="272">
        <v>0.12786</v>
      </c>
      <c r="K25" s="292">
        <v>0.12071000000000001</v>
      </c>
      <c r="L25" s="276">
        <v>5.1145631760370858</v>
      </c>
      <c r="M25" s="272">
        <v>6.2906550057132815</v>
      </c>
      <c r="N25" s="372">
        <v>7.8786664977925742</v>
      </c>
      <c r="O25" s="372">
        <v>5.7712702470830468</v>
      </c>
      <c r="P25" s="272">
        <v>4.6640473955889252</v>
      </c>
      <c r="Q25" s="292">
        <v>6.0897680391019797</v>
      </c>
      <c r="R25" s="276">
        <v>5.2</v>
      </c>
      <c r="S25" s="272">
        <v>5.6</v>
      </c>
      <c r="T25" s="372">
        <v>4.8499999999999996</v>
      </c>
      <c r="U25" s="372">
        <v>4.25</v>
      </c>
      <c r="V25" s="272">
        <v>4.2699999999999996</v>
      </c>
      <c r="W25" s="292">
        <v>5.32</v>
      </c>
    </row>
    <row r="26" spans="2:23" s="20" customFormat="1" ht="16.5" customHeight="1" x14ac:dyDescent="0.2">
      <c r="B26" s="253" t="s">
        <v>66</v>
      </c>
      <c r="C26" s="838" t="s">
        <v>19</v>
      </c>
      <c r="D26" s="838"/>
      <c r="E26" s="839"/>
      <c r="F26" s="276">
        <v>33.641210000000058</v>
      </c>
      <c r="G26" s="272">
        <v>35.471240000000115</v>
      </c>
      <c r="H26" s="372">
        <v>20.707189999999997</v>
      </c>
      <c r="I26" s="372">
        <v>18.493430000000028</v>
      </c>
      <c r="J26" s="272">
        <v>11.094840000000008</v>
      </c>
      <c r="K26" s="292">
        <v>1.6210199999999999</v>
      </c>
      <c r="L26" s="276">
        <v>4.1429007607039079</v>
      </c>
      <c r="M26" s="272">
        <v>4.4593007461819774</v>
      </c>
      <c r="N26" s="372">
        <v>5.139866935108043</v>
      </c>
      <c r="O26" s="372">
        <v>4.4865796934370703</v>
      </c>
      <c r="P26" s="272">
        <v>4.379424317971238</v>
      </c>
      <c r="Q26" s="292">
        <v>4.5901786529469097</v>
      </c>
      <c r="R26" s="276">
        <v>3.95</v>
      </c>
      <c r="S26" s="272">
        <v>4.12</v>
      </c>
      <c r="T26" s="372">
        <v>4.07</v>
      </c>
      <c r="U26" s="372">
        <v>3.45</v>
      </c>
      <c r="V26" s="272">
        <v>3.49</v>
      </c>
      <c r="W26" s="292">
        <v>3.77</v>
      </c>
    </row>
    <row r="27" spans="2:23" s="20" customFormat="1" ht="21.95" customHeight="1" x14ac:dyDescent="0.2">
      <c r="B27" s="253"/>
      <c r="C27" s="284" t="s">
        <v>20</v>
      </c>
      <c r="D27" s="838" t="s">
        <v>99</v>
      </c>
      <c r="E27" s="839"/>
      <c r="F27" s="317">
        <v>25.161649999999995</v>
      </c>
      <c r="G27" s="178">
        <v>23.485529999999983</v>
      </c>
      <c r="H27" s="370">
        <v>5.790449999999999</v>
      </c>
      <c r="I27" s="370">
        <v>2.6207299999999996</v>
      </c>
      <c r="J27" s="178">
        <v>0.68864000000000003</v>
      </c>
      <c r="K27" s="365">
        <v>0.16454000000000002</v>
      </c>
      <c r="L27" s="317">
        <v>4.3070878459878461</v>
      </c>
      <c r="M27" s="178">
        <v>4.429488229560925</v>
      </c>
      <c r="N27" s="370">
        <v>5.2565818718752428</v>
      </c>
      <c r="O27" s="370">
        <v>5.1452001541555221</v>
      </c>
      <c r="P27" s="178">
        <v>4.2309557969330855</v>
      </c>
      <c r="Q27" s="365">
        <v>6.2680995502613346</v>
      </c>
      <c r="R27" s="317">
        <v>4.1399999999999997</v>
      </c>
      <c r="S27" s="178">
        <v>4.2</v>
      </c>
      <c r="T27" s="370">
        <v>4.51</v>
      </c>
      <c r="U27" s="370">
        <v>4.22</v>
      </c>
      <c r="V27" s="178">
        <v>4.18</v>
      </c>
      <c r="W27" s="365">
        <v>6.34</v>
      </c>
    </row>
    <row r="28" spans="2:23" s="20" customFormat="1" ht="15" customHeight="1" x14ac:dyDescent="0.2">
      <c r="B28" s="19"/>
      <c r="C28" s="23">
        <v>45</v>
      </c>
      <c r="D28" s="826" t="s">
        <v>80</v>
      </c>
      <c r="E28" s="827"/>
      <c r="F28" s="278">
        <v>8.3899999999999999E-3</v>
      </c>
      <c r="G28" s="178">
        <v>6.9949999999999998E-2</v>
      </c>
      <c r="H28" s="85">
        <v>0.14749000000000001</v>
      </c>
      <c r="I28" s="374">
        <v>0.15174000000000001</v>
      </c>
      <c r="J28" s="91">
        <v>0.15362999999999999</v>
      </c>
      <c r="K28" s="183">
        <v>0</v>
      </c>
      <c r="L28" s="278">
        <v>2.99</v>
      </c>
      <c r="M28" s="178">
        <v>4.1536568977841322</v>
      </c>
      <c r="N28" s="85">
        <v>5.1847460844803042</v>
      </c>
      <c r="O28" s="374">
        <v>4.2607703967312505</v>
      </c>
      <c r="P28" s="91">
        <v>4.3671626635422767</v>
      </c>
      <c r="Q28" s="183">
        <v>0</v>
      </c>
      <c r="R28" s="278">
        <v>2.99</v>
      </c>
      <c r="S28" s="178">
        <v>3.91</v>
      </c>
      <c r="T28" s="85">
        <v>6.17</v>
      </c>
      <c r="U28" s="374">
        <v>4.22</v>
      </c>
      <c r="V28" s="91">
        <v>3.55</v>
      </c>
      <c r="W28" s="183">
        <v>0</v>
      </c>
    </row>
    <row r="29" spans="2:23" s="20" customFormat="1" ht="21" customHeight="1" x14ac:dyDescent="0.2">
      <c r="B29" s="19"/>
      <c r="C29" s="23">
        <v>46</v>
      </c>
      <c r="D29" s="826" t="s">
        <v>81</v>
      </c>
      <c r="E29" s="827"/>
      <c r="F29" s="278">
        <v>0.27858999999999995</v>
      </c>
      <c r="G29" s="178">
        <v>0.40816000000000002</v>
      </c>
      <c r="H29" s="85">
        <v>0.24893000000000001</v>
      </c>
      <c r="I29" s="374">
        <v>0.62996000000000008</v>
      </c>
      <c r="J29" s="91">
        <v>7.708000000000001E-2</v>
      </c>
      <c r="K29" s="183">
        <v>0</v>
      </c>
      <c r="L29" s="278">
        <v>5.3751225815714854</v>
      </c>
      <c r="M29" s="178">
        <v>4.9079079282634259</v>
      </c>
      <c r="N29" s="85">
        <v>5.8650102438436509</v>
      </c>
      <c r="O29" s="374">
        <v>6.7737653184329174</v>
      </c>
      <c r="P29" s="91">
        <v>3.1409224182667361</v>
      </c>
      <c r="Q29" s="183">
        <v>0</v>
      </c>
      <c r="R29" s="278">
        <v>4.32</v>
      </c>
      <c r="S29" s="178">
        <v>4.41</v>
      </c>
      <c r="T29" s="85">
        <v>6.06</v>
      </c>
      <c r="U29" s="374">
        <v>3.56</v>
      </c>
      <c r="V29" s="91">
        <v>2.78</v>
      </c>
      <c r="W29" s="183">
        <v>0</v>
      </c>
    </row>
    <row r="30" spans="2:23" s="20" customFormat="1" ht="20.25" customHeight="1" x14ac:dyDescent="0.2">
      <c r="B30" s="19"/>
      <c r="C30" s="23">
        <v>47</v>
      </c>
      <c r="D30" s="826" t="s">
        <v>82</v>
      </c>
      <c r="E30" s="827"/>
      <c r="F30" s="278">
        <v>24.874669999999998</v>
      </c>
      <c r="G30" s="178">
        <v>23.007419999999989</v>
      </c>
      <c r="H30" s="85">
        <v>5.3940299999999999</v>
      </c>
      <c r="I30" s="374">
        <v>1.8390300000000002</v>
      </c>
      <c r="J30" s="91">
        <v>0.45793</v>
      </c>
      <c r="K30" s="183">
        <v>0.16454000000000002</v>
      </c>
      <c r="L30" s="278">
        <v>4.2955703693757536</v>
      </c>
      <c r="M30" s="178">
        <v>4.4218395065591878</v>
      </c>
      <c r="N30" s="85">
        <v>5.2304676280999551</v>
      </c>
      <c r="O30" s="374">
        <v>4.660310000380635</v>
      </c>
      <c r="P30" s="91">
        <v>4.3687373616054854</v>
      </c>
      <c r="Q30" s="183">
        <v>6.2680995502613346</v>
      </c>
      <c r="R30" s="278">
        <v>4.13</v>
      </c>
      <c r="S30" s="178">
        <v>4.2</v>
      </c>
      <c r="T30" s="85">
        <v>4.3899999999999997</v>
      </c>
      <c r="U30" s="374">
        <v>4.25</v>
      </c>
      <c r="V30" s="91">
        <v>4.58</v>
      </c>
      <c r="W30" s="183">
        <v>6.34</v>
      </c>
    </row>
    <row r="31" spans="2:23" s="20" customFormat="1" ht="13.5" customHeight="1" x14ac:dyDescent="0.2">
      <c r="B31" s="19"/>
      <c r="C31" s="48" t="s">
        <v>1</v>
      </c>
      <c r="D31" s="832" t="str">
        <f>"Transportes e armazenagem"</f>
        <v>Transportes e armazenagem</v>
      </c>
      <c r="E31" s="833"/>
      <c r="F31" s="278">
        <v>0.41869000000000001</v>
      </c>
      <c r="G31" s="178">
        <v>2.0636100000000006</v>
      </c>
      <c r="H31" s="85">
        <v>2.3573499999999989</v>
      </c>
      <c r="I31" s="374">
        <v>1.0079299999999995</v>
      </c>
      <c r="J31" s="91">
        <v>0.35604999999999998</v>
      </c>
      <c r="K31" s="183">
        <v>7.3699999999999989E-3</v>
      </c>
      <c r="L31" s="278">
        <v>5.3495048842819282</v>
      </c>
      <c r="M31" s="178">
        <v>6.1698923730743713</v>
      </c>
      <c r="N31" s="85">
        <v>8.8935815640443678</v>
      </c>
      <c r="O31" s="374">
        <v>9.9082813290605518</v>
      </c>
      <c r="P31" s="91">
        <v>8.3371504002246866</v>
      </c>
      <c r="Q31" s="183">
        <v>9.9023880597014919</v>
      </c>
      <c r="R31" s="278">
        <v>5.79</v>
      </c>
      <c r="S31" s="178">
        <v>5.9</v>
      </c>
      <c r="T31" s="85">
        <v>9.5399999999999991</v>
      </c>
      <c r="U31" s="374">
        <v>10.9</v>
      </c>
      <c r="V31" s="91">
        <v>4.91</v>
      </c>
      <c r="W31" s="183">
        <v>11.08</v>
      </c>
    </row>
    <row r="32" spans="2:23" s="20" customFormat="1" ht="21.95" customHeight="1" x14ac:dyDescent="0.2">
      <c r="B32" s="19"/>
      <c r="C32" s="48" t="s">
        <v>21</v>
      </c>
      <c r="D32" s="832" t="str">
        <f>"Alojamento, restauração e similares"</f>
        <v>Alojamento, restauração e similares</v>
      </c>
      <c r="E32" s="833"/>
      <c r="F32" s="278">
        <v>4.6614100000000001</v>
      </c>
      <c r="G32" s="178">
        <v>2.0009299999999994</v>
      </c>
      <c r="H32" s="85">
        <v>2.1805500000000002</v>
      </c>
      <c r="I32" s="374">
        <v>1.9373699999999998</v>
      </c>
      <c r="J32" s="91">
        <v>0.77831999999999979</v>
      </c>
      <c r="K32" s="183">
        <v>0.10222000000000001</v>
      </c>
      <c r="L32" s="278">
        <v>3.4369808920476852</v>
      </c>
      <c r="M32" s="178">
        <v>3.5203667794475568</v>
      </c>
      <c r="N32" s="85">
        <v>3.4410806906514417</v>
      </c>
      <c r="O32" s="374">
        <v>3.5291930297258651</v>
      </c>
      <c r="P32" s="91">
        <v>3.8324344742522358</v>
      </c>
      <c r="Q32" s="183">
        <v>3.7589561729602816</v>
      </c>
      <c r="R32" s="278">
        <v>3.16</v>
      </c>
      <c r="S32" s="178">
        <v>3.16</v>
      </c>
      <c r="T32" s="85">
        <v>3.08</v>
      </c>
      <c r="U32" s="374">
        <v>3.21</v>
      </c>
      <c r="V32" s="91">
        <v>3.57</v>
      </c>
      <c r="W32" s="183">
        <v>4.2300000000000004</v>
      </c>
    </row>
    <row r="33" spans="2:23" s="20" customFormat="1" ht="11.25" customHeight="1" x14ac:dyDescent="0.2">
      <c r="B33" s="19"/>
      <c r="C33" s="48" t="s">
        <v>22</v>
      </c>
      <c r="D33" s="832" t="str">
        <f>"Activ de informação e de comunicação "</f>
        <v xml:space="preserve">Activ de informação e de comunicação </v>
      </c>
      <c r="E33" s="833"/>
      <c r="F33" s="278">
        <v>0.18192999999999998</v>
      </c>
      <c r="G33" s="178">
        <v>0.20721000000000003</v>
      </c>
      <c r="H33" s="85">
        <v>0.24163000000000001</v>
      </c>
      <c r="I33" s="374">
        <v>0.14227999999999996</v>
      </c>
      <c r="J33" s="91">
        <v>0.13143000000000002</v>
      </c>
      <c r="K33" s="183">
        <v>3.2499999999999999E-3</v>
      </c>
      <c r="L33" s="278">
        <v>3.539551475842357</v>
      </c>
      <c r="M33" s="178">
        <v>5.2306915689397231</v>
      </c>
      <c r="N33" s="85">
        <v>11.629202913545504</v>
      </c>
      <c r="O33" s="374">
        <v>16.552624402586449</v>
      </c>
      <c r="P33" s="91">
        <v>9.5173948109259676</v>
      </c>
      <c r="Q33" s="183">
        <v>4.59</v>
      </c>
      <c r="R33" s="278">
        <v>3.35</v>
      </c>
      <c r="S33" s="178">
        <v>4.41</v>
      </c>
      <c r="T33" s="85">
        <v>8.66</v>
      </c>
      <c r="U33" s="374">
        <v>13.25</v>
      </c>
      <c r="V33" s="91">
        <v>6.6</v>
      </c>
      <c r="W33" s="183">
        <v>4.59</v>
      </c>
    </row>
    <row r="34" spans="2:23" s="20" customFormat="1" ht="17.100000000000001" customHeight="1" x14ac:dyDescent="0.2">
      <c r="B34" s="19"/>
      <c r="C34" s="48" t="s">
        <v>23</v>
      </c>
      <c r="D34" s="832" t="s">
        <v>122</v>
      </c>
      <c r="E34" s="833"/>
      <c r="F34" s="278">
        <v>1.125E-2</v>
      </c>
      <c r="G34" s="178">
        <v>8.6739999999999998E-2</v>
      </c>
      <c r="H34" s="85">
        <v>0.15050999999999998</v>
      </c>
      <c r="I34" s="374">
        <v>0.13657999999999998</v>
      </c>
      <c r="J34" s="91">
        <v>0.24067000000000002</v>
      </c>
      <c r="K34" s="183">
        <v>2.7329999999999997E-2</v>
      </c>
      <c r="L34" s="278">
        <v>3.7426666666666666</v>
      </c>
      <c r="M34" s="178">
        <v>9.0571812312658526</v>
      </c>
      <c r="N34" s="85">
        <v>12.052346687927711</v>
      </c>
      <c r="O34" s="374">
        <v>17.944809635378533</v>
      </c>
      <c r="P34" s="91">
        <v>8.551599285328459</v>
      </c>
      <c r="Q34" s="183">
        <v>12.533787047200878</v>
      </c>
      <c r="R34" s="278">
        <v>3.54</v>
      </c>
      <c r="S34" s="178">
        <v>5.34</v>
      </c>
      <c r="T34" s="85">
        <v>12.53</v>
      </c>
      <c r="U34" s="374">
        <v>14.58</v>
      </c>
      <c r="V34" s="91">
        <v>4.58</v>
      </c>
      <c r="W34" s="183">
        <v>7.93</v>
      </c>
    </row>
    <row r="35" spans="2:23" s="18" customFormat="1" ht="24.75" customHeight="1" x14ac:dyDescent="0.2">
      <c r="B35" s="19"/>
      <c r="C35" s="48" t="s">
        <v>73</v>
      </c>
      <c r="D35" s="834" t="s">
        <v>83</v>
      </c>
      <c r="E35" s="835"/>
      <c r="F35" s="278">
        <v>0.30781000000000008</v>
      </c>
      <c r="G35" s="178">
        <v>0.60738000000000003</v>
      </c>
      <c r="H35" s="85">
        <v>0.45501999999999987</v>
      </c>
      <c r="I35" s="374">
        <v>0.55330999999999975</v>
      </c>
      <c r="J35" s="91">
        <v>0.2152</v>
      </c>
      <c r="K35" s="183">
        <v>9.398999999999999E-2</v>
      </c>
      <c r="L35" s="278">
        <v>3.8941168253143172</v>
      </c>
      <c r="M35" s="178">
        <v>4.8010930554183542</v>
      </c>
      <c r="N35" s="85">
        <v>7.3039508153487755</v>
      </c>
      <c r="O35" s="374">
        <v>7.0564912978258123</v>
      </c>
      <c r="P35" s="91">
        <v>8.4497402416356877</v>
      </c>
      <c r="Q35" s="183">
        <v>6.6008745611235238</v>
      </c>
      <c r="R35" s="278">
        <v>3.56</v>
      </c>
      <c r="S35" s="178">
        <v>4.1399999999999997</v>
      </c>
      <c r="T35" s="85">
        <v>4.9400000000000004</v>
      </c>
      <c r="U35" s="374">
        <v>5.63</v>
      </c>
      <c r="V35" s="91">
        <v>4.26</v>
      </c>
      <c r="W35" s="183">
        <v>6.52</v>
      </c>
    </row>
    <row r="36" spans="2:23" s="18" customFormat="1" ht="15.95" customHeight="1" x14ac:dyDescent="0.2">
      <c r="B36" s="19"/>
      <c r="C36" s="48" t="s">
        <v>25</v>
      </c>
      <c r="D36" s="834" t="s">
        <v>84</v>
      </c>
      <c r="E36" s="835"/>
      <c r="F36" s="278">
        <v>2.8984699999999983</v>
      </c>
      <c r="G36" s="178">
        <v>7.0198400000000021</v>
      </c>
      <c r="H36" s="85">
        <v>9.531680000000005</v>
      </c>
      <c r="I36" s="374">
        <v>12.095229999999995</v>
      </c>
      <c r="J36" s="91">
        <v>8.6845300000000023</v>
      </c>
      <c r="K36" s="183">
        <v>1.2223199999999999</v>
      </c>
      <c r="L36" s="278">
        <v>3.7444212291312322</v>
      </c>
      <c r="M36" s="178">
        <v>4.2146587101700286</v>
      </c>
      <c r="N36" s="85">
        <v>4.1522677009719144</v>
      </c>
      <c r="O36" s="374">
        <v>3.633946911303048</v>
      </c>
      <c r="P36" s="91">
        <v>3.9837199249700301</v>
      </c>
      <c r="Q36" s="183">
        <v>4.0695686072386934</v>
      </c>
      <c r="R36" s="278">
        <v>3.51</v>
      </c>
      <c r="S36" s="178">
        <v>3.55</v>
      </c>
      <c r="T36" s="85">
        <v>3.46</v>
      </c>
      <c r="U36" s="374">
        <v>3.37</v>
      </c>
      <c r="V36" s="91">
        <v>3.37</v>
      </c>
      <c r="W36" s="183">
        <v>3.47</v>
      </c>
    </row>
    <row r="37" spans="2:23" s="18" customFormat="1" ht="25.5" customHeight="1" x14ac:dyDescent="0.2">
      <c r="B37" s="38" t="s">
        <v>67</v>
      </c>
      <c r="C37" s="836" t="s">
        <v>161</v>
      </c>
      <c r="D37" s="836"/>
      <c r="E37" s="837"/>
      <c r="F37" s="313">
        <v>0.96025999999999989</v>
      </c>
      <c r="G37" s="185">
        <v>9.7292399999999972</v>
      </c>
      <c r="H37" s="368">
        <v>11.239369999999989</v>
      </c>
      <c r="I37" s="368">
        <v>6.4654699999999972</v>
      </c>
      <c r="J37" s="185">
        <v>2.9027599999999998</v>
      </c>
      <c r="K37" s="363">
        <v>0.89987000000000017</v>
      </c>
      <c r="L37" s="313">
        <v>6.4668990690021442</v>
      </c>
      <c r="M37" s="185">
        <v>10.854052803713339</v>
      </c>
      <c r="N37" s="368">
        <v>12.204797155000673</v>
      </c>
      <c r="O37" s="368">
        <v>13.114562916539695</v>
      </c>
      <c r="P37" s="185">
        <v>18.892981507255147</v>
      </c>
      <c r="Q37" s="363">
        <v>11.296115327769568</v>
      </c>
      <c r="R37" s="313">
        <v>4.1100000000000003</v>
      </c>
      <c r="S37" s="185">
        <v>10.1</v>
      </c>
      <c r="T37" s="368">
        <v>12.38</v>
      </c>
      <c r="U37" s="368">
        <v>11.57</v>
      </c>
      <c r="V37" s="185">
        <v>15.88</v>
      </c>
      <c r="W37" s="363">
        <v>5.64</v>
      </c>
    </row>
    <row r="38" spans="2:23" s="18" customFormat="1" ht="15.95" customHeight="1" x14ac:dyDescent="0.2">
      <c r="B38" s="49"/>
      <c r="C38" s="58" t="s">
        <v>74</v>
      </c>
      <c r="D38" s="828" t="s">
        <v>24</v>
      </c>
      <c r="E38" s="829"/>
      <c r="F38" s="317">
        <v>0.43300000000000005</v>
      </c>
      <c r="G38" s="178">
        <v>6.2455599999999967</v>
      </c>
      <c r="H38" s="370">
        <v>8.0071900000000031</v>
      </c>
      <c r="I38" s="370">
        <v>3.7656600000000022</v>
      </c>
      <c r="J38" s="178">
        <v>1.76268</v>
      </c>
      <c r="K38" s="365">
        <v>0.42398000000000002</v>
      </c>
      <c r="L38" s="317">
        <v>8.1162771362586597</v>
      </c>
      <c r="M38" s="178">
        <v>12.516740708599389</v>
      </c>
      <c r="N38" s="370">
        <v>13.04990208799841</v>
      </c>
      <c r="O38" s="370">
        <v>14.968934104512888</v>
      </c>
      <c r="P38" s="178">
        <v>21.322177536478545</v>
      </c>
      <c r="Q38" s="365">
        <v>14.632314260106607</v>
      </c>
      <c r="R38" s="317">
        <v>9.7200000000000006</v>
      </c>
      <c r="S38" s="178">
        <v>12.91</v>
      </c>
      <c r="T38" s="370">
        <v>13.75</v>
      </c>
      <c r="U38" s="370">
        <v>12.39</v>
      </c>
      <c r="V38" s="178">
        <v>16.46</v>
      </c>
      <c r="W38" s="365">
        <v>8.64</v>
      </c>
    </row>
    <row r="39" spans="2:23" s="18" customFormat="1" ht="15.95" customHeight="1" x14ac:dyDescent="0.2">
      <c r="B39" s="49"/>
      <c r="C39" s="58" t="s">
        <v>75</v>
      </c>
      <c r="D39" s="828" t="s">
        <v>85</v>
      </c>
      <c r="E39" s="829"/>
      <c r="F39" s="317">
        <v>0.28829000000000005</v>
      </c>
      <c r="G39" s="178">
        <v>2.1688200000000011</v>
      </c>
      <c r="H39" s="370">
        <v>2.7275400000000003</v>
      </c>
      <c r="I39" s="370">
        <v>2.2022499999999998</v>
      </c>
      <c r="J39" s="178">
        <v>1.0067999999999997</v>
      </c>
      <c r="K39" s="365">
        <v>0.36657999999999996</v>
      </c>
      <c r="L39" s="317">
        <v>3.9803191231052066</v>
      </c>
      <c r="M39" s="178">
        <v>6.7263189199656992</v>
      </c>
      <c r="N39" s="370">
        <v>10.250805194424277</v>
      </c>
      <c r="O39" s="370">
        <v>11.383989419911453</v>
      </c>
      <c r="P39" s="178">
        <v>15.143105383392928</v>
      </c>
      <c r="Q39" s="365">
        <v>7.8102103224398496</v>
      </c>
      <c r="R39" s="317">
        <v>3.64</v>
      </c>
      <c r="S39" s="178">
        <v>5.08</v>
      </c>
      <c r="T39" s="370">
        <v>8.44</v>
      </c>
      <c r="U39" s="370">
        <v>6.53</v>
      </c>
      <c r="V39" s="178">
        <v>9.75</v>
      </c>
      <c r="W39" s="365">
        <v>5.64</v>
      </c>
    </row>
    <row r="40" spans="2:23" s="18" customFormat="1" ht="15.95" customHeight="1" x14ac:dyDescent="0.2">
      <c r="B40" s="49"/>
      <c r="C40" s="58" t="s">
        <v>76</v>
      </c>
      <c r="D40" s="828" t="s">
        <v>95</v>
      </c>
      <c r="E40" s="829"/>
      <c r="F40" s="317">
        <v>0.13531000000000001</v>
      </c>
      <c r="G40" s="178">
        <v>0.54966999999999977</v>
      </c>
      <c r="H40" s="370">
        <v>0.13750999999999999</v>
      </c>
      <c r="I40" s="370">
        <v>8.7370000000000017E-2</v>
      </c>
      <c r="J40" s="178">
        <v>1.9140000000000001E-2</v>
      </c>
      <c r="K40" s="365">
        <v>1.1710000000000002E-2</v>
      </c>
      <c r="L40" s="317">
        <v>4.5906858325327029</v>
      </c>
      <c r="M40" s="178">
        <v>7.369115469281569</v>
      </c>
      <c r="N40" s="370">
        <v>7.0296734782924872</v>
      </c>
      <c r="O40" s="370">
        <v>8.5830342222730902</v>
      </c>
      <c r="P40" s="178">
        <v>13.712936259143158</v>
      </c>
      <c r="Q40" s="365">
        <v>7.2764987190435519</v>
      </c>
      <c r="R40" s="317">
        <v>4.1100000000000003</v>
      </c>
      <c r="S40" s="178">
        <v>6.51</v>
      </c>
      <c r="T40" s="370">
        <v>3.98</v>
      </c>
      <c r="U40" s="370">
        <v>8.08</v>
      </c>
      <c r="V40" s="178">
        <v>7.86</v>
      </c>
      <c r="W40" s="365">
        <v>5.43</v>
      </c>
    </row>
    <row r="41" spans="2:23" s="18" customFormat="1" ht="15.95" customHeight="1" thickBot="1" x14ac:dyDescent="0.25">
      <c r="B41" s="59"/>
      <c r="C41" s="60" t="s">
        <v>77</v>
      </c>
      <c r="D41" s="830" t="s">
        <v>86</v>
      </c>
      <c r="E41" s="831"/>
      <c r="F41" s="320">
        <v>0.10366</v>
      </c>
      <c r="G41" s="321">
        <v>0.76519000000000004</v>
      </c>
      <c r="H41" s="373">
        <v>0.36712999999999996</v>
      </c>
      <c r="I41" s="373">
        <v>0.41019</v>
      </c>
      <c r="J41" s="321">
        <v>0.11414000000000002</v>
      </c>
      <c r="K41" s="367">
        <v>9.7599999999999992E-2</v>
      </c>
      <c r="L41" s="320">
        <v>8.9417769631487563</v>
      </c>
      <c r="M41" s="321">
        <v>11.485870045348213</v>
      </c>
      <c r="N41" s="373">
        <v>10.228131452074198</v>
      </c>
      <c r="O41" s="373">
        <v>6.347317828323459</v>
      </c>
      <c r="P41" s="321">
        <v>15.3239092342737</v>
      </c>
      <c r="Q41" s="367">
        <v>10.378606557377051</v>
      </c>
      <c r="R41" s="320">
        <v>13.16</v>
      </c>
      <c r="S41" s="321">
        <v>9.35</v>
      </c>
      <c r="T41" s="373">
        <v>12.29</v>
      </c>
      <c r="U41" s="373">
        <v>6.71</v>
      </c>
      <c r="V41" s="321">
        <v>16.8</v>
      </c>
      <c r="W41" s="367">
        <v>5.37</v>
      </c>
    </row>
    <row r="42" spans="2:23" ht="15.75" customHeight="1" x14ac:dyDescent="0.2">
      <c r="B42" s="63" t="s">
        <v>179</v>
      </c>
      <c r="C42" s="58"/>
      <c r="D42" s="206"/>
      <c r="E42" s="206"/>
      <c r="F42" s="115"/>
      <c r="G42" s="115"/>
      <c r="H42" s="115"/>
      <c r="I42" s="115"/>
      <c r="J42" s="115"/>
      <c r="K42" s="115"/>
    </row>
    <row r="43" spans="2:23" x14ac:dyDescent="0.2">
      <c r="B43" s="63" t="s">
        <v>177</v>
      </c>
      <c r="C43" s="117"/>
      <c r="D43" s="117"/>
      <c r="E43" s="117"/>
      <c r="F43" s="117"/>
      <c r="G43" s="117"/>
      <c r="H43" s="117"/>
      <c r="I43" s="117"/>
      <c r="J43" s="117"/>
      <c r="K43" s="117"/>
    </row>
  </sheetData>
  <mergeCells count="53">
    <mergeCell ref="C11:E11"/>
    <mergeCell ref="D15:E15"/>
    <mergeCell ref="D16:E16"/>
    <mergeCell ref="D17:E17"/>
    <mergeCell ref="F4:K6"/>
    <mergeCell ref="I7:I8"/>
    <mergeCell ref="J7:J8"/>
    <mergeCell ref="K7:K8"/>
    <mergeCell ref="D18:E18"/>
    <mergeCell ref="D39:E39"/>
    <mergeCell ref="D40:E40"/>
    <mergeCell ref="D41:E41"/>
    <mergeCell ref="L4:W5"/>
    <mergeCell ref="L6:Q6"/>
    <mergeCell ref="R6:W6"/>
    <mergeCell ref="L7:L8"/>
    <mergeCell ref="M7:M8"/>
    <mergeCell ref="D31:E31"/>
    <mergeCell ref="D32:E32"/>
    <mergeCell ref="D33:E33"/>
    <mergeCell ref="D34:E34"/>
    <mergeCell ref="D35:E35"/>
    <mergeCell ref="D36:E36"/>
    <mergeCell ref="C25:E25"/>
    <mergeCell ref="C26:E26"/>
    <mergeCell ref="Q7:Q8"/>
    <mergeCell ref="R7:R8"/>
    <mergeCell ref="S7:S8"/>
    <mergeCell ref="C37:E37"/>
    <mergeCell ref="D19:E19"/>
    <mergeCell ref="D20:E20"/>
    <mergeCell ref="D21:E21"/>
    <mergeCell ref="D22:E22"/>
    <mergeCell ref="D23:E23"/>
    <mergeCell ref="D24:E24"/>
    <mergeCell ref="B10:E10"/>
    <mergeCell ref="B4:E8"/>
    <mergeCell ref="F7:F8"/>
    <mergeCell ref="G7:G8"/>
    <mergeCell ref="H7:H8"/>
    <mergeCell ref="D38:E38"/>
    <mergeCell ref="D27:E27"/>
    <mergeCell ref="D28:E28"/>
    <mergeCell ref="D29:E29"/>
    <mergeCell ref="D30:E30"/>
    <mergeCell ref="W7:W8"/>
    <mergeCell ref="N7:N8"/>
    <mergeCell ref="O7:O8"/>
    <mergeCell ref="P7:P8"/>
    <mergeCell ref="B2:V2"/>
    <mergeCell ref="T7:T8"/>
    <mergeCell ref="U7:U8"/>
    <mergeCell ref="V7:V8"/>
  </mergeCells>
  <printOptions horizontalCentered="1" verticalCentered="1"/>
  <pageMargins left="0.23622047244094491" right="0.23622047244094491" top="0.70866141732283472" bottom="0.19685039370078741" header="0.19685039370078741" footer="0"/>
  <pageSetup paperSize="9" scale="65" orientation="landscape" r:id="rId1"/>
  <headerFooter scaleWithDoc="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0" tint="-0.14999847407452621"/>
  </sheetPr>
  <dimension ref="B1:Q54"/>
  <sheetViews>
    <sheetView showGridLines="0" zoomScaleNormal="100" workbookViewId="0"/>
  </sheetViews>
  <sheetFormatPr defaultRowHeight="12" x14ac:dyDescent="0.2"/>
  <cols>
    <col min="1" max="1" width="1.85546875" style="120" customWidth="1"/>
    <col min="2" max="2" width="6.42578125" style="157" customWidth="1"/>
    <col min="3" max="3" width="6.7109375" style="157" customWidth="1"/>
    <col min="4" max="4" width="3.140625" style="155" customWidth="1"/>
    <col min="5" max="5" width="46.7109375" style="155" customWidth="1"/>
    <col min="6" max="17" width="13.85546875" style="155" customWidth="1"/>
    <col min="18" max="16384" width="9.140625" style="120"/>
  </cols>
  <sheetData>
    <row r="1" spans="2:17" ht="3.75" customHeight="1" x14ac:dyDescent="0.2"/>
    <row r="2" spans="2:17" ht="29.25" customHeight="1" thickBot="1" x14ac:dyDescent="0.25">
      <c r="B2" s="871" t="s">
        <v>196</v>
      </c>
      <c r="C2" s="871"/>
      <c r="D2" s="871"/>
      <c r="E2" s="871"/>
      <c r="F2" s="871"/>
      <c r="G2" s="871"/>
      <c r="H2" s="871"/>
      <c r="I2" s="871"/>
      <c r="J2" s="871"/>
      <c r="K2" s="871"/>
      <c r="L2" s="871"/>
      <c r="M2" s="871"/>
      <c r="N2" s="871"/>
      <c r="O2" s="871"/>
      <c r="P2" s="871"/>
      <c r="Q2" s="491"/>
    </row>
    <row r="3" spans="2:17" ht="18.75" customHeight="1" x14ac:dyDescent="0.2">
      <c r="B3" s="864" t="s">
        <v>123</v>
      </c>
      <c r="C3" s="865"/>
      <c r="D3" s="865"/>
      <c r="E3" s="866"/>
      <c r="F3" s="864" t="s">
        <v>50</v>
      </c>
      <c r="G3" s="865"/>
      <c r="H3" s="865"/>
      <c r="I3" s="865"/>
      <c r="J3" s="864" t="s">
        <v>145</v>
      </c>
      <c r="K3" s="865"/>
      <c r="L3" s="865"/>
      <c r="M3" s="865"/>
      <c r="N3" s="865"/>
      <c r="O3" s="865"/>
      <c r="P3" s="865"/>
      <c r="Q3" s="866"/>
    </row>
    <row r="4" spans="2:17" ht="5.25" customHeight="1" thickBot="1" x14ac:dyDescent="0.25">
      <c r="B4" s="867"/>
      <c r="C4" s="868"/>
      <c r="D4" s="868"/>
      <c r="E4" s="869"/>
      <c r="F4" s="867"/>
      <c r="G4" s="868"/>
      <c r="H4" s="868"/>
      <c r="I4" s="868"/>
      <c r="J4" s="870"/>
      <c r="K4" s="871"/>
      <c r="L4" s="871"/>
      <c r="M4" s="871"/>
      <c r="N4" s="871"/>
      <c r="O4" s="871"/>
      <c r="P4" s="871"/>
      <c r="Q4" s="872"/>
    </row>
    <row r="5" spans="2:17" ht="15" customHeight="1" thickBot="1" x14ac:dyDescent="0.25">
      <c r="B5" s="867"/>
      <c r="C5" s="868"/>
      <c r="D5" s="868"/>
      <c r="E5" s="869"/>
      <c r="F5" s="870"/>
      <c r="G5" s="871"/>
      <c r="H5" s="871"/>
      <c r="I5" s="871"/>
      <c r="J5" s="876" t="s">
        <v>143</v>
      </c>
      <c r="K5" s="877"/>
      <c r="L5" s="877"/>
      <c r="M5" s="877"/>
      <c r="N5" s="876" t="s">
        <v>128</v>
      </c>
      <c r="O5" s="877"/>
      <c r="P5" s="877"/>
      <c r="Q5" s="878"/>
    </row>
    <row r="6" spans="2:17" ht="35.25" customHeight="1" x14ac:dyDescent="0.2">
      <c r="B6" s="867"/>
      <c r="C6" s="868"/>
      <c r="D6" s="868"/>
      <c r="E6" s="869"/>
      <c r="F6" s="864" t="s">
        <v>137</v>
      </c>
      <c r="G6" s="864" t="s">
        <v>33</v>
      </c>
      <c r="H6" s="864" t="s">
        <v>138</v>
      </c>
      <c r="I6" s="864" t="s">
        <v>116</v>
      </c>
      <c r="J6" s="864" t="s">
        <v>137</v>
      </c>
      <c r="K6" s="864" t="s">
        <v>33</v>
      </c>
      <c r="L6" s="864" t="s">
        <v>138</v>
      </c>
      <c r="M6" s="864" t="s">
        <v>116</v>
      </c>
      <c r="N6" s="864" t="s">
        <v>137</v>
      </c>
      <c r="O6" s="864" t="s">
        <v>33</v>
      </c>
      <c r="P6" s="864" t="s">
        <v>138</v>
      </c>
      <c r="Q6" s="887" t="s">
        <v>116</v>
      </c>
    </row>
    <row r="7" spans="2:17" ht="11.25" customHeight="1" thickBot="1" x14ac:dyDescent="0.25">
      <c r="B7" s="870"/>
      <c r="C7" s="871"/>
      <c r="D7" s="871"/>
      <c r="E7" s="872"/>
      <c r="F7" s="870"/>
      <c r="G7" s="870"/>
      <c r="H7" s="870"/>
      <c r="I7" s="870"/>
      <c r="J7" s="870"/>
      <c r="K7" s="870"/>
      <c r="L7" s="870"/>
      <c r="M7" s="870"/>
      <c r="N7" s="870"/>
      <c r="O7" s="870"/>
      <c r="P7" s="870"/>
      <c r="Q7" s="888"/>
    </row>
    <row r="8" spans="2:17" ht="3" customHeight="1" x14ac:dyDescent="0.2">
      <c r="B8" s="121"/>
      <c r="C8" s="122"/>
      <c r="D8" s="122"/>
      <c r="E8" s="123"/>
      <c r="F8" s="356"/>
      <c r="G8" s="120"/>
      <c r="H8" s="120"/>
      <c r="I8" s="120"/>
      <c r="J8" s="356"/>
      <c r="K8" s="120"/>
      <c r="L8" s="120"/>
      <c r="M8" s="120"/>
      <c r="N8" s="356"/>
      <c r="O8" s="120"/>
      <c r="P8" s="120"/>
      <c r="Q8" s="357"/>
    </row>
    <row r="9" spans="2:17" ht="16.5" customHeight="1" x14ac:dyDescent="0.2">
      <c r="B9" s="879" t="s">
        <v>157</v>
      </c>
      <c r="C9" s="880"/>
      <c r="D9" s="880"/>
      <c r="E9" s="889"/>
      <c r="F9" s="240">
        <v>951.19984999998644</v>
      </c>
      <c r="G9" s="241">
        <v>478.74473000000359</v>
      </c>
      <c r="H9" s="241">
        <v>508.21881000000582</v>
      </c>
      <c r="I9" s="241">
        <v>65.150520000000142</v>
      </c>
      <c r="J9" s="240">
        <v>4.968742795112985</v>
      </c>
      <c r="K9" s="241">
        <v>6.7845931636678554</v>
      </c>
      <c r="L9" s="241">
        <v>12.303925578826926</v>
      </c>
      <c r="M9" s="241">
        <v>13.795572029202537</v>
      </c>
      <c r="N9" s="240">
        <v>4.1500000000000004</v>
      </c>
      <c r="O9" s="241">
        <v>5.0999999999999996</v>
      </c>
      <c r="P9" s="241">
        <v>10.58</v>
      </c>
      <c r="Q9" s="243">
        <v>12.4</v>
      </c>
    </row>
    <row r="10" spans="2:17" ht="23.25" customHeight="1" x14ac:dyDescent="0.2">
      <c r="B10" s="126" t="s">
        <v>53</v>
      </c>
      <c r="C10" s="882" t="s">
        <v>167</v>
      </c>
      <c r="D10" s="882"/>
      <c r="E10" s="883"/>
      <c r="F10" s="244">
        <v>788.73485999999525</v>
      </c>
      <c r="G10" s="245">
        <v>380.87518000000097</v>
      </c>
      <c r="H10" s="245">
        <v>241.27720999999971</v>
      </c>
      <c r="I10" s="245">
        <v>27.499519999999968</v>
      </c>
      <c r="J10" s="244">
        <v>5.1087635045064692</v>
      </c>
      <c r="K10" s="245">
        <v>7.2163814796227967</v>
      </c>
      <c r="L10" s="245">
        <v>13.118662976499118</v>
      </c>
      <c r="M10" s="245">
        <v>12.613679176945606</v>
      </c>
      <c r="N10" s="244">
        <v>4.28</v>
      </c>
      <c r="O10" s="245">
        <v>5.36</v>
      </c>
      <c r="P10" s="245">
        <v>10.34</v>
      </c>
      <c r="Q10" s="247">
        <v>8.69</v>
      </c>
    </row>
    <row r="11" spans="2:17" ht="16.5" customHeight="1" x14ac:dyDescent="0.2">
      <c r="B11" s="126" t="s">
        <v>54</v>
      </c>
      <c r="C11" s="248" t="s">
        <v>14</v>
      </c>
      <c r="D11" s="248"/>
      <c r="E11" s="249"/>
      <c r="F11" s="244">
        <v>348.69156999999927</v>
      </c>
      <c r="G11" s="245">
        <v>102.08378000000008</v>
      </c>
      <c r="H11" s="245">
        <v>44.691989999999983</v>
      </c>
      <c r="I11" s="245">
        <v>4.4838200000000041</v>
      </c>
      <c r="J11" s="244">
        <v>4.8241470770285826</v>
      </c>
      <c r="K11" s="245">
        <v>6.3116827296167957</v>
      </c>
      <c r="L11" s="245">
        <v>11.702021729173389</v>
      </c>
      <c r="M11" s="245">
        <v>10.409300194923086</v>
      </c>
      <c r="N11" s="244">
        <v>4.0599999999999996</v>
      </c>
      <c r="O11" s="245">
        <v>5.1100000000000003</v>
      </c>
      <c r="P11" s="245">
        <v>9.0399999999999991</v>
      </c>
      <c r="Q11" s="247">
        <v>7.19</v>
      </c>
    </row>
    <row r="12" spans="2:17" ht="16.5" customHeight="1" x14ac:dyDescent="0.2">
      <c r="B12" s="131"/>
      <c r="C12" s="134" t="s">
        <v>55</v>
      </c>
      <c r="D12" s="132" t="s">
        <v>16</v>
      </c>
      <c r="E12" s="133"/>
      <c r="F12" s="127">
        <v>4.7734299999999985</v>
      </c>
      <c r="G12" s="128">
        <v>0.95281000000000082</v>
      </c>
      <c r="H12" s="128">
        <v>0.46309999999999996</v>
      </c>
      <c r="I12" s="128">
        <v>7.3380000000000001E-2</v>
      </c>
      <c r="J12" s="127">
        <v>5.8744097849973702</v>
      </c>
      <c r="K12" s="128">
        <v>9.0844089587640724</v>
      </c>
      <c r="L12" s="128">
        <v>18.835330382206859</v>
      </c>
      <c r="M12" s="128">
        <v>15.030561460888524</v>
      </c>
      <c r="N12" s="127">
        <v>4.92</v>
      </c>
      <c r="O12" s="128">
        <v>9.06</v>
      </c>
      <c r="P12" s="128">
        <v>12.75</v>
      </c>
      <c r="Q12" s="130">
        <v>4.3099999999999996</v>
      </c>
    </row>
    <row r="13" spans="2:17" ht="21.75" customHeight="1" x14ac:dyDescent="0.2">
      <c r="B13" s="131"/>
      <c r="C13" s="134" t="s">
        <v>15</v>
      </c>
      <c r="D13" s="132" t="s">
        <v>17</v>
      </c>
      <c r="E13" s="133"/>
      <c r="F13" s="127">
        <v>331.40105</v>
      </c>
      <c r="G13" s="128">
        <v>96.329210000000131</v>
      </c>
      <c r="H13" s="128">
        <v>40.826640000000047</v>
      </c>
      <c r="I13" s="128">
        <v>4.0924000000000031</v>
      </c>
      <c r="J13" s="127">
        <v>4.7870231793170284</v>
      </c>
      <c r="K13" s="128">
        <v>6.2663872567832835</v>
      </c>
      <c r="L13" s="128">
        <v>11.536857708594201</v>
      </c>
      <c r="M13" s="128">
        <v>10.353600918776264</v>
      </c>
      <c r="N13" s="127">
        <v>4.03</v>
      </c>
      <c r="O13" s="128">
        <v>5.09</v>
      </c>
      <c r="P13" s="128">
        <v>8.84</v>
      </c>
      <c r="Q13" s="130">
        <v>7.18</v>
      </c>
    </row>
    <row r="14" spans="2:17" ht="21.75" customHeight="1" x14ac:dyDescent="0.2">
      <c r="B14" s="135"/>
      <c r="C14" s="136" t="s">
        <v>57</v>
      </c>
      <c r="D14" s="849" t="s">
        <v>78</v>
      </c>
      <c r="E14" s="850"/>
      <c r="F14" s="127">
        <v>51.127039999999894</v>
      </c>
      <c r="G14" s="128">
        <v>13.729310000000014</v>
      </c>
      <c r="H14" s="128">
        <v>6.5699499999999906</v>
      </c>
      <c r="I14" s="128">
        <v>0.52223000000000008</v>
      </c>
      <c r="J14" s="127">
        <v>4.6695061360876728</v>
      </c>
      <c r="K14" s="128">
        <v>5.9066139084921279</v>
      </c>
      <c r="L14" s="128">
        <v>9.9437379279903109</v>
      </c>
      <c r="M14" s="128">
        <v>11.147632652279647</v>
      </c>
      <c r="N14" s="127">
        <v>4.07</v>
      </c>
      <c r="O14" s="128">
        <v>4.59</v>
      </c>
      <c r="P14" s="128">
        <v>7.59</v>
      </c>
      <c r="Q14" s="130">
        <v>8.0299999999999994</v>
      </c>
    </row>
    <row r="15" spans="2:17" ht="21.75" customHeight="1" x14ac:dyDescent="0.2">
      <c r="B15" s="135"/>
      <c r="C15" s="137" t="s">
        <v>58</v>
      </c>
      <c r="D15" s="849" t="s">
        <v>96</v>
      </c>
      <c r="E15" s="850"/>
      <c r="F15" s="127">
        <v>132.86124000000001</v>
      </c>
      <c r="G15" s="128">
        <v>21.904790000000009</v>
      </c>
      <c r="H15" s="128">
        <v>6.0499599999999907</v>
      </c>
      <c r="I15" s="128">
        <v>0.33350000000000002</v>
      </c>
      <c r="J15" s="127">
        <v>3.9767513128734926</v>
      </c>
      <c r="K15" s="128">
        <v>5.4433208261754613</v>
      </c>
      <c r="L15" s="128">
        <v>9.4573367427222585</v>
      </c>
      <c r="M15" s="128">
        <v>11.329728635682157</v>
      </c>
      <c r="N15" s="127">
        <v>3.46</v>
      </c>
      <c r="O15" s="128">
        <v>4.1500000000000004</v>
      </c>
      <c r="P15" s="128">
        <v>7.75</v>
      </c>
      <c r="Q15" s="130">
        <v>6.98</v>
      </c>
    </row>
    <row r="16" spans="2:17" ht="21.75" customHeight="1" x14ac:dyDescent="0.2">
      <c r="B16" s="135"/>
      <c r="C16" s="137" t="s">
        <v>59</v>
      </c>
      <c r="D16" s="849" t="s">
        <v>97</v>
      </c>
      <c r="E16" s="850"/>
      <c r="F16" s="127">
        <v>10.481339999999992</v>
      </c>
      <c r="G16" s="128">
        <v>5.3667100000000003</v>
      </c>
      <c r="H16" s="128">
        <v>1.6905299999999999</v>
      </c>
      <c r="I16" s="128">
        <v>0.22798000000000002</v>
      </c>
      <c r="J16" s="127">
        <v>6.1343367164885318</v>
      </c>
      <c r="K16" s="128">
        <v>7.1550518474074503</v>
      </c>
      <c r="L16" s="128">
        <v>13.593942728020213</v>
      </c>
      <c r="M16" s="128">
        <v>9.7762992367751558</v>
      </c>
      <c r="N16" s="127">
        <v>5.0599999999999996</v>
      </c>
      <c r="O16" s="128">
        <v>6.4</v>
      </c>
      <c r="P16" s="128">
        <v>8.08</v>
      </c>
      <c r="Q16" s="130">
        <v>7.1</v>
      </c>
    </row>
    <row r="17" spans="2:17" ht="21.75" customHeight="1" x14ac:dyDescent="0.2">
      <c r="B17" s="135"/>
      <c r="C17" s="137" t="s">
        <v>60</v>
      </c>
      <c r="D17" s="849" t="s">
        <v>98</v>
      </c>
      <c r="E17" s="850"/>
      <c r="F17" s="127">
        <v>36.090089999999954</v>
      </c>
      <c r="G17" s="128">
        <v>17.119990000000012</v>
      </c>
      <c r="H17" s="128">
        <v>9.6293300000000244</v>
      </c>
      <c r="I17" s="128">
        <v>1.2747299999999997</v>
      </c>
      <c r="J17" s="127">
        <v>5.8888352148747822</v>
      </c>
      <c r="K17" s="128">
        <v>7.558779339240278</v>
      </c>
      <c r="L17" s="128">
        <v>13.005397551023826</v>
      </c>
      <c r="M17" s="128">
        <v>11.992003404642549</v>
      </c>
      <c r="N17" s="127">
        <v>4.88</v>
      </c>
      <c r="O17" s="128">
        <v>5.92</v>
      </c>
      <c r="P17" s="128">
        <v>10.54</v>
      </c>
      <c r="Q17" s="130">
        <v>7.8</v>
      </c>
    </row>
    <row r="18" spans="2:17" ht="21.75" customHeight="1" x14ac:dyDescent="0.2">
      <c r="B18" s="135"/>
      <c r="C18" s="137" t="s">
        <v>61</v>
      </c>
      <c r="D18" s="849" t="s">
        <v>87</v>
      </c>
      <c r="E18" s="850"/>
      <c r="F18" s="127">
        <v>38.307490000000016</v>
      </c>
      <c r="G18" s="128">
        <v>12.411960000000013</v>
      </c>
      <c r="H18" s="128">
        <v>4.7993900000000025</v>
      </c>
      <c r="I18" s="128">
        <v>0.56734999999999991</v>
      </c>
      <c r="J18" s="127">
        <v>5.5751451086980595</v>
      </c>
      <c r="K18" s="128">
        <v>6.1954636898604223</v>
      </c>
      <c r="L18" s="128">
        <v>11.003578704793732</v>
      </c>
      <c r="M18" s="128">
        <v>7.9633904996915499</v>
      </c>
      <c r="N18" s="127">
        <v>4.72</v>
      </c>
      <c r="O18" s="128">
        <v>5.2</v>
      </c>
      <c r="P18" s="128">
        <v>7.98</v>
      </c>
      <c r="Q18" s="130">
        <v>5.84</v>
      </c>
    </row>
    <row r="19" spans="2:17" ht="21.75" customHeight="1" x14ac:dyDescent="0.2">
      <c r="B19" s="135"/>
      <c r="C19" s="137" t="s">
        <v>62</v>
      </c>
      <c r="D19" s="849" t="s">
        <v>88</v>
      </c>
      <c r="E19" s="850"/>
      <c r="F19" s="127">
        <v>20.479740000000049</v>
      </c>
      <c r="G19" s="128">
        <v>9.6399700000000124</v>
      </c>
      <c r="H19" s="128">
        <v>4.7992100000000013</v>
      </c>
      <c r="I19" s="128">
        <v>0.50719000000000003</v>
      </c>
      <c r="J19" s="127">
        <v>5.5139911688332033</v>
      </c>
      <c r="K19" s="128">
        <v>6.1771911945784073</v>
      </c>
      <c r="L19" s="128">
        <v>12.551159336640833</v>
      </c>
      <c r="M19" s="128">
        <v>9.9092596462864009</v>
      </c>
      <c r="N19" s="127">
        <v>4.9800000000000004</v>
      </c>
      <c r="O19" s="128">
        <v>5.32</v>
      </c>
      <c r="P19" s="128">
        <v>10.3</v>
      </c>
      <c r="Q19" s="130">
        <v>7.18</v>
      </c>
    </row>
    <row r="20" spans="2:17" ht="24" customHeight="1" x14ac:dyDescent="0.2">
      <c r="B20" s="135"/>
      <c r="C20" s="137" t="s">
        <v>63</v>
      </c>
      <c r="D20" s="849" t="s">
        <v>159</v>
      </c>
      <c r="E20" s="850"/>
      <c r="F20" s="127">
        <v>16.862399999999933</v>
      </c>
      <c r="G20" s="128">
        <v>7.5219500000000066</v>
      </c>
      <c r="H20" s="128">
        <v>3.5929799999999994</v>
      </c>
      <c r="I20" s="128">
        <v>0.30775999999999992</v>
      </c>
      <c r="J20" s="127">
        <v>5.677991916927601</v>
      </c>
      <c r="K20" s="128">
        <v>6.7586102672844204</v>
      </c>
      <c r="L20" s="128">
        <v>12.881245345089594</v>
      </c>
      <c r="M20" s="128">
        <v>11.209848583311674</v>
      </c>
      <c r="N20" s="127">
        <v>4.99</v>
      </c>
      <c r="O20" s="128">
        <v>5.9</v>
      </c>
      <c r="P20" s="128">
        <v>10.92</v>
      </c>
      <c r="Q20" s="130">
        <v>8.67</v>
      </c>
    </row>
    <row r="21" spans="2:17" ht="24.75" customHeight="1" x14ac:dyDescent="0.2">
      <c r="B21" s="135"/>
      <c r="C21" s="137" t="s">
        <v>64</v>
      </c>
      <c r="D21" s="849" t="s">
        <v>56</v>
      </c>
      <c r="E21" s="850"/>
      <c r="F21" s="127">
        <v>17.916359999999937</v>
      </c>
      <c r="G21" s="128">
        <v>4.6668300000000054</v>
      </c>
      <c r="H21" s="128">
        <v>1.6764899999999998</v>
      </c>
      <c r="I21" s="128">
        <v>0.26321000000000006</v>
      </c>
      <c r="J21" s="127">
        <v>4.3731757566827207</v>
      </c>
      <c r="K21" s="128">
        <v>5.2814994546619412</v>
      </c>
      <c r="L21" s="128">
        <v>7.6020460605193039</v>
      </c>
      <c r="M21" s="128">
        <v>6.1082910983625238</v>
      </c>
      <c r="N21" s="127">
        <v>3.85</v>
      </c>
      <c r="O21" s="128">
        <v>4.6100000000000003</v>
      </c>
      <c r="P21" s="128">
        <v>5.97</v>
      </c>
      <c r="Q21" s="130">
        <v>5.22</v>
      </c>
    </row>
    <row r="22" spans="2:17" ht="14.1" customHeight="1" x14ac:dyDescent="0.2">
      <c r="B22" s="135"/>
      <c r="C22" s="137">
        <v>33</v>
      </c>
      <c r="D22" s="849" t="s">
        <v>79</v>
      </c>
      <c r="E22" s="850"/>
      <c r="F22" s="127">
        <v>7.275350000000004</v>
      </c>
      <c r="G22" s="128">
        <v>3.967700000000002</v>
      </c>
      <c r="H22" s="128">
        <v>2.0187999999999993</v>
      </c>
      <c r="I22" s="128">
        <v>8.8449999999999987E-2</v>
      </c>
      <c r="J22" s="127">
        <v>5.7612108833252025</v>
      </c>
      <c r="K22" s="128">
        <v>5.9406487637674257</v>
      </c>
      <c r="L22" s="128">
        <v>13.9576022884882</v>
      </c>
      <c r="M22" s="128">
        <v>7.3940440927077455</v>
      </c>
      <c r="N22" s="127">
        <v>5.15</v>
      </c>
      <c r="O22" s="128">
        <v>5.78</v>
      </c>
      <c r="P22" s="128">
        <v>11.65</v>
      </c>
      <c r="Q22" s="130">
        <v>4.72</v>
      </c>
    </row>
    <row r="23" spans="2:17" ht="32.25" customHeight="1" x14ac:dyDescent="0.2">
      <c r="B23" s="135"/>
      <c r="C23" s="134" t="s">
        <v>65</v>
      </c>
      <c r="D23" s="860" t="s">
        <v>94</v>
      </c>
      <c r="E23" s="861"/>
      <c r="F23" s="127">
        <v>12.517089999999978</v>
      </c>
      <c r="G23" s="128">
        <v>4.8017600000000025</v>
      </c>
      <c r="H23" s="128">
        <v>3.4022499999999991</v>
      </c>
      <c r="I23" s="128">
        <v>0.31803999999999999</v>
      </c>
      <c r="J23" s="127">
        <v>5.4065143176249357</v>
      </c>
      <c r="K23" s="128">
        <v>6.6701754148478862</v>
      </c>
      <c r="L23" s="128">
        <v>12.713016444999631</v>
      </c>
      <c r="M23" s="128">
        <v>10.059770469123379</v>
      </c>
      <c r="N23" s="127">
        <v>4.55</v>
      </c>
      <c r="O23" s="128">
        <v>5.32</v>
      </c>
      <c r="P23" s="128">
        <v>10.89</v>
      </c>
      <c r="Q23" s="130">
        <v>8.17</v>
      </c>
    </row>
    <row r="24" spans="2:17" ht="14.1" customHeight="1" x14ac:dyDescent="0.2">
      <c r="B24" s="126" t="s">
        <v>29</v>
      </c>
      <c r="C24" s="858" t="s">
        <v>18</v>
      </c>
      <c r="D24" s="858"/>
      <c r="E24" s="859"/>
      <c r="F24" s="244">
        <v>82.388519999999858</v>
      </c>
      <c r="G24" s="245">
        <v>15.589259999999973</v>
      </c>
      <c r="H24" s="245">
        <v>13.971559999999993</v>
      </c>
      <c r="I24" s="245">
        <v>1.0750300000000002</v>
      </c>
      <c r="J24" s="244">
        <v>5.1324929626117779</v>
      </c>
      <c r="K24" s="245">
        <v>6.7201958014684458</v>
      </c>
      <c r="L24" s="245">
        <v>13.98811283779335</v>
      </c>
      <c r="M24" s="245">
        <v>9.3413025683004225</v>
      </c>
      <c r="N24" s="244">
        <v>4.33</v>
      </c>
      <c r="O24" s="245">
        <v>5.34</v>
      </c>
      <c r="P24" s="245">
        <v>10.73</v>
      </c>
      <c r="Q24" s="247">
        <v>6.98</v>
      </c>
    </row>
    <row r="25" spans="2:17" ht="16.5" customHeight="1" x14ac:dyDescent="0.2">
      <c r="B25" s="126" t="s">
        <v>66</v>
      </c>
      <c r="C25" s="858" t="s">
        <v>19</v>
      </c>
      <c r="D25" s="858"/>
      <c r="E25" s="859"/>
      <c r="F25" s="244">
        <v>357.65476999999748</v>
      </c>
      <c r="G25" s="245">
        <v>263.2021400000001</v>
      </c>
      <c r="H25" s="245">
        <v>182.61366000000095</v>
      </c>
      <c r="I25" s="245">
        <v>21.940670000000015</v>
      </c>
      <c r="J25" s="244">
        <v>5.3807808859923663</v>
      </c>
      <c r="K25" s="245">
        <v>7.5966604382471337</v>
      </c>
      <c r="L25" s="245">
        <v>13.398844347131577</v>
      </c>
      <c r="M25" s="245">
        <v>13.224505628132613</v>
      </c>
      <c r="N25" s="244">
        <v>4.45</v>
      </c>
      <c r="O25" s="245">
        <v>5.55</v>
      </c>
      <c r="P25" s="245">
        <v>10.61</v>
      </c>
      <c r="Q25" s="247">
        <v>9.3000000000000007</v>
      </c>
    </row>
    <row r="26" spans="2:17" ht="17.25" customHeight="1" x14ac:dyDescent="0.2">
      <c r="B26" s="131"/>
      <c r="C26" s="134" t="s">
        <v>20</v>
      </c>
      <c r="D26" s="860" t="s">
        <v>99</v>
      </c>
      <c r="E26" s="861"/>
      <c r="F26" s="127">
        <v>117.01049999999952</v>
      </c>
      <c r="G26" s="128">
        <v>103.0651799999998</v>
      </c>
      <c r="H26" s="128">
        <v>43.985639999999876</v>
      </c>
      <c r="I26" s="128">
        <v>6.0477000000000007</v>
      </c>
      <c r="J26" s="127">
        <v>5.1818481281594364</v>
      </c>
      <c r="K26" s="128">
        <v>6.2967707483749589</v>
      </c>
      <c r="L26" s="128">
        <v>11.03448170812111</v>
      </c>
      <c r="M26" s="128">
        <v>13.468201349273279</v>
      </c>
      <c r="N26" s="127">
        <v>4.43</v>
      </c>
      <c r="O26" s="128">
        <v>4.74</v>
      </c>
      <c r="P26" s="128">
        <v>8.33</v>
      </c>
      <c r="Q26" s="130">
        <v>7.23</v>
      </c>
    </row>
    <row r="27" spans="2:17" ht="16.5" customHeight="1" x14ac:dyDescent="0.2">
      <c r="B27" s="131"/>
      <c r="C27" s="138">
        <v>45</v>
      </c>
      <c r="D27" s="849" t="s">
        <v>80</v>
      </c>
      <c r="E27" s="850"/>
      <c r="F27" s="127">
        <v>16.782630000000015</v>
      </c>
      <c r="G27" s="128">
        <v>9.1516099999999998</v>
      </c>
      <c r="H27" s="128">
        <v>4.6094100000000022</v>
      </c>
      <c r="I27" s="128">
        <v>0.20829999999999999</v>
      </c>
      <c r="J27" s="127">
        <v>5.9878339449776394</v>
      </c>
      <c r="K27" s="128">
        <v>6.33418250996273</v>
      </c>
      <c r="L27" s="128">
        <v>13.582700996439886</v>
      </c>
      <c r="M27" s="128">
        <v>8.9590782525204045</v>
      </c>
      <c r="N27" s="127">
        <v>5.33</v>
      </c>
      <c r="O27" s="128">
        <v>5.13</v>
      </c>
      <c r="P27" s="128">
        <v>10.55</v>
      </c>
      <c r="Q27" s="130">
        <v>7.23</v>
      </c>
    </row>
    <row r="28" spans="2:17" ht="16.5" customHeight="1" x14ac:dyDescent="0.2">
      <c r="B28" s="131"/>
      <c r="C28" s="138">
        <v>46</v>
      </c>
      <c r="D28" s="849" t="s">
        <v>81</v>
      </c>
      <c r="E28" s="850"/>
      <c r="F28" s="127">
        <v>43.336730000000095</v>
      </c>
      <c r="G28" s="128">
        <v>31.495899999999949</v>
      </c>
      <c r="H28" s="128">
        <v>18.931769999999965</v>
      </c>
      <c r="I28" s="128">
        <v>1.46377</v>
      </c>
      <c r="J28" s="127">
        <v>5.1722797866844132</v>
      </c>
      <c r="K28" s="128">
        <v>7.447870379954213</v>
      </c>
      <c r="L28" s="128">
        <v>13.216290695481726</v>
      </c>
      <c r="M28" s="128">
        <v>15.949427164103653</v>
      </c>
      <c r="N28" s="127">
        <v>4.5</v>
      </c>
      <c r="O28" s="128">
        <v>5.24</v>
      </c>
      <c r="P28" s="128">
        <v>9.61</v>
      </c>
      <c r="Q28" s="130">
        <v>12.6</v>
      </c>
    </row>
    <row r="29" spans="2:17" ht="16.5" customHeight="1" x14ac:dyDescent="0.2">
      <c r="B29" s="131"/>
      <c r="C29" s="138">
        <v>47</v>
      </c>
      <c r="D29" s="849" t="s">
        <v>82</v>
      </c>
      <c r="E29" s="850"/>
      <c r="F29" s="127">
        <v>56.891139999999929</v>
      </c>
      <c r="G29" s="128">
        <v>62.417670000000001</v>
      </c>
      <c r="H29" s="128">
        <v>20.444459999999982</v>
      </c>
      <c r="I29" s="128">
        <v>4.375630000000001</v>
      </c>
      <c r="J29" s="127">
        <v>4.9513746112311976</v>
      </c>
      <c r="K29" s="128">
        <v>5.7104416409648184</v>
      </c>
      <c r="L29" s="128">
        <v>8.4395834617299688</v>
      </c>
      <c r="M29" s="128">
        <v>12.852817148616316</v>
      </c>
      <c r="N29" s="127">
        <v>4.26</v>
      </c>
      <c r="O29" s="128">
        <v>4.4400000000000004</v>
      </c>
      <c r="P29" s="128">
        <v>6.4</v>
      </c>
      <c r="Q29" s="130">
        <v>4.88</v>
      </c>
    </row>
    <row r="30" spans="2:17" ht="14.25" customHeight="1" x14ac:dyDescent="0.2">
      <c r="B30" s="131"/>
      <c r="C30" s="134" t="s">
        <v>1</v>
      </c>
      <c r="D30" s="860" t="str">
        <f>"Transportes e armazenagem"</f>
        <v>Transportes e armazenagem</v>
      </c>
      <c r="E30" s="861"/>
      <c r="F30" s="127">
        <v>50.733850000000096</v>
      </c>
      <c r="G30" s="128">
        <v>22.988540000000125</v>
      </c>
      <c r="H30" s="128">
        <v>9.1556600000000028</v>
      </c>
      <c r="I30" s="128">
        <v>0.53085999999999989</v>
      </c>
      <c r="J30" s="127">
        <v>5.9454535108216735</v>
      </c>
      <c r="K30" s="128">
        <v>8.6250538572697693</v>
      </c>
      <c r="L30" s="128">
        <v>16.478517518125425</v>
      </c>
      <c r="M30" s="128">
        <v>12.845198169008778</v>
      </c>
      <c r="N30" s="127">
        <v>5.13</v>
      </c>
      <c r="O30" s="128">
        <v>6.25</v>
      </c>
      <c r="P30" s="128">
        <v>13.11</v>
      </c>
      <c r="Q30" s="130">
        <v>9.43</v>
      </c>
    </row>
    <row r="31" spans="2:17" ht="14.25" customHeight="1" x14ac:dyDescent="0.2">
      <c r="B31" s="131"/>
      <c r="C31" s="134" t="s">
        <v>21</v>
      </c>
      <c r="D31" s="860" t="str">
        <f>"Alojamento, restauração e similares"</f>
        <v>Alojamento, restauração e similares</v>
      </c>
      <c r="E31" s="861"/>
      <c r="F31" s="127">
        <v>66.419360000000296</v>
      </c>
      <c r="G31" s="128">
        <v>27.807349999999957</v>
      </c>
      <c r="H31" s="128">
        <v>7.4912999999999981</v>
      </c>
      <c r="I31" s="128">
        <v>0.37446999999999997</v>
      </c>
      <c r="J31" s="127">
        <v>4.4034843214388095</v>
      </c>
      <c r="K31" s="128">
        <v>4.973737860673527</v>
      </c>
      <c r="L31" s="128">
        <v>8.8520957911176961</v>
      </c>
      <c r="M31" s="128">
        <v>6.3001201698400413</v>
      </c>
      <c r="N31" s="127">
        <v>3.76</v>
      </c>
      <c r="O31" s="128">
        <v>4.16</v>
      </c>
      <c r="P31" s="128">
        <v>5.65</v>
      </c>
      <c r="Q31" s="130">
        <v>4.87</v>
      </c>
    </row>
    <row r="32" spans="2:17" ht="14.25" customHeight="1" x14ac:dyDescent="0.2">
      <c r="B32" s="131"/>
      <c r="C32" s="134" t="s">
        <v>22</v>
      </c>
      <c r="D32" s="860" t="str">
        <f>"Activ de informação e de comunicação "</f>
        <v xml:space="preserve">Activ de informação e de comunicação </v>
      </c>
      <c r="E32" s="861"/>
      <c r="F32" s="127">
        <v>4.8191300000000004</v>
      </c>
      <c r="G32" s="128">
        <v>17.466089999999962</v>
      </c>
      <c r="H32" s="128">
        <v>29.204779999999996</v>
      </c>
      <c r="I32" s="128">
        <v>4.3377900000000027</v>
      </c>
      <c r="J32" s="127">
        <v>8.5639696376731962</v>
      </c>
      <c r="K32" s="128">
        <v>9.152099926199833</v>
      </c>
      <c r="L32" s="128">
        <v>13.034952480381609</v>
      </c>
      <c r="M32" s="128">
        <v>9.831409127689442</v>
      </c>
      <c r="N32" s="127">
        <v>8.0399999999999991</v>
      </c>
      <c r="O32" s="128">
        <v>7.93</v>
      </c>
      <c r="P32" s="128">
        <v>10.83</v>
      </c>
      <c r="Q32" s="130">
        <v>8.3800000000000008</v>
      </c>
    </row>
    <row r="33" spans="2:17" ht="24" customHeight="1" x14ac:dyDescent="0.2">
      <c r="B33" s="131"/>
      <c r="C33" s="138" t="s">
        <v>69</v>
      </c>
      <c r="D33" s="849" t="s">
        <v>89</v>
      </c>
      <c r="E33" s="850"/>
      <c r="F33" s="127">
        <v>1.342919999999999</v>
      </c>
      <c r="G33" s="128">
        <v>2.4304400000000004</v>
      </c>
      <c r="H33" s="128">
        <v>3.3336899999999945</v>
      </c>
      <c r="I33" s="128">
        <v>0.25473000000000001</v>
      </c>
      <c r="J33" s="127">
        <v>7.207291275727516</v>
      </c>
      <c r="K33" s="128">
        <v>9.0518752982998976</v>
      </c>
      <c r="L33" s="128">
        <v>13.122691342026405</v>
      </c>
      <c r="M33" s="128">
        <v>13.366172810426727</v>
      </c>
      <c r="N33" s="127">
        <v>5.48</v>
      </c>
      <c r="O33" s="128">
        <v>6.85</v>
      </c>
      <c r="P33" s="128">
        <v>9.5399999999999991</v>
      </c>
      <c r="Q33" s="130">
        <v>11.98</v>
      </c>
    </row>
    <row r="34" spans="2:17" ht="21.75" customHeight="1" x14ac:dyDescent="0.2">
      <c r="B34" s="131"/>
      <c r="C34" s="138" t="s">
        <v>70</v>
      </c>
      <c r="D34" s="849" t="s">
        <v>90</v>
      </c>
      <c r="E34" s="850"/>
      <c r="F34" s="127">
        <v>2.0437800000000026</v>
      </c>
      <c r="G34" s="128">
        <v>6.0751299999999953</v>
      </c>
      <c r="H34" s="128">
        <v>8.3873800000000092</v>
      </c>
      <c r="I34" s="128">
        <v>0.34237000000000012</v>
      </c>
      <c r="J34" s="127">
        <v>10.147329164587182</v>
      </c>
      <c r="K34" s="128">
        <v>10.13618711039927</v>
      </c>
      <c r="L34" s="128">
        <v>16.50498041104612</v>
      </c>
      <c r="M34" s="128">
        <v>14.300397231065803</v>
      </c>
      <c r="N34" s="127">
        <v>10.11</v>
      </c>
      <c r="O34" s="128">
        <v>10.07</v>
      </c>
      <c r="P34" s="128">
        <v>15.72</v>
      </c>
      <c r="Q34" s="130">
        <v>13.92</v>
      </c>
    </row>
    <row r="35" spans="2:17" ht="16.5" customHeight="1" x14ac:dyDescent="0.2">
      <c r="B35" s="131"/>
      <c r="C35" s="138" t="s">
        <v>71</v>
      </c>
      <c r="D35" s="849" t="s">
        <v>91</v>
      </c>
      <c r="E35" s="850"/>
      <c r="F35" s="139">
        <v>1.4324300000000003</v>
      </c>
      <c r="G35" s="128">
        <v>8.9605200000000291</v>
      </c>
      <c r="H35" s="128">
        <v>17.48370999999997</v>
      </c>
      <c r="I35" s="128">
        <v>3.740690000000003</v>
      </c>
      <c r="J35" s="127">
        <v>7.5767465076827474</v>
      </c>
      <c r="K35" s="128">
        <v>8.5120848790025612</v>
      </c>
      <c r="L35" s="128">
        <v>11.353562373203408</v>
      </c>
      <c r="M35" s="128">
        <v>9.181673969240963</v>
      </c>
      <c r="N35" s="127">
        <v>5.93</v>
      </c>
      <c r="O35" s="128">
        <v>6.56</v>
      </c>
      <c r="P35" s="128">
        <v>9.81</v>
      </c>
      <c r="Q35" s="130">
        <v>8.2200000000000006</v>
      </c>
    </row>
    <row r="36" spans="2:17" ht="19.5" customHeight="1" x14ac:dyDescent="0.2">
      <c r="B36" s="131"/>
      <c r="C36" s="134" t="s">
        <v>23</v>
      </c>
      <c r="D36" s="860" t="s">
        <v>122</v>
      </c>
      <c r="E36" s="861"/>
      <c r="F36" s="127">
        <v>9.0670600000000281</v>
      </c>
      <c r="G36" s="128">
        <v>33.819510000000015</v>
      </c>
      <c r="H36" s="128">
        <v>52.922009999999894</v>
      </c>
      <c r="I36" s="128">
        <v>5.1190100000000021</v>
      </c>
      <c r="J36" s="127">
        <v>14.810871197499525</v>
      </c>
      <c r="K36" s="128">
        <v>14.264978028954269</v>
      </c>
      <c r="L36" s="128">
        <v>17.681224386602086</v>
      </c>
      <c r="M36" s="128">
        <v>18.834764026637966</v>
      </c>
      <c r="N36" s="127">
        <v>14.26</v>
      </c>
      <c r="O36" s="128">
        <v>12.72</v>
      </c>
      <c r="P36" s="128">
        <v>15.18</v>
      </c>
      <c r="Q36" s="130">
        <v>16.05</v>
      </c>
    </row>
    <row r="37" spans="2:17" ht="21.75" customHeight="1" x14ac:dyDescent="0.2">
      <c r="B37" s="131"/>
      <c r="C37" s="138">
        <v>64</v>
      </c>
      <c r="D37" s="849" t="s">
        <v>92</v>
      </c>
      <c r="E37" s="850"/>
      <c r="F37" s="127">
        <v>7.5639200000000146</v>
      </c>
      <c r="G37" s="128">
        <v>27.495559999999976</v>
      </c>
      <c r="H37" s="128">
        <v>46.954850000000128</v>
      </c>
      <c r="I37" s="128">
        <v>4.5850900000000001</v>
      </c>
      <c r="J37" s="127">
        <v>15.459493119969547</v>
      </c>
      <c r="K37" s="128">
        <v>15.174054156380128</v>
      </c>
      <c r="L37" s="128">
        <v>18.005350597435633</v>
      </c>
      <c r="M37" s="128">
        <v>19.060542148572871</v>
      </c>
      <c r="N37" s="127">
        <v>14.85</v>
      </c>
      <c r="O37" s="128">
        <v>13.75</v>
      </c>
      <c r="P37" s="128">
        <v>15.44</v>
      </c>
      <c r="Q37" s="130">
        <v>16.12</v>
      </c>
    </row>
    <row r="38" spans="2:17" ht="20.100000000000001" customHeight="1" x14ac:dyDescent="0.2">
      <c r="B38" s="131"/>
      <c r="C38" s="138" t="s">
        <v>72</v>
      </c>
      <c r="D38" s="849" t="s">
        <v>93</v>
      </c>
      <c r="E38" s="850"/>
      <c r="F38" s="127">
        <v>1.5031399999999988</v>
      </c>
      <c r="G38" s="128">
        <v>6.3239500000000062</v>
      </c>
      <c r="H38" s="128">
        <v>5.9671600000000096</v>
      </c>
      <c r="I38" s="128">
        <v>0.53392000000000006</v>
      </c>
      <c r="J38" s="127">
        <v>11.546954109397658</v>
      </c>
      <c r="K38" s="128">
        <v>10.312455126938076</v>
      </c>
      <c r="L38" s="128">
        <v>15.130714996748875</v>
      </c>
      <c r="M38" s="128">
        <v>16.895872415343121</v>
      </c>
      <c r="N38" s="127">
        <v>10.93</v>
      </c>
      <c r="O38" s="128">
        <v>9.39</v>
      </c>
      <c r="P38" s="128">
        <v>12.5</v>
      </c>
      <c r="Q38" s="130">
        <v>13.09</v>
      </c>
    </row>
    <row r="39" spans="2:17" ht="20.25" customHeight="1" x14ac:dyDescent="0.2">
      <c r="B39" s="131"/>
      <c r="C39" s="134" t="s">
        <v>73</v>
      </c>
      <c r="D39" s="862" t="s">
        <v>83</v>
      </c>
      <c r="E39" s="863"/>
      <c r="F39" s="127">
        <v>8.6859900000000092</v>
      </c>
      <c r="G39" s="128">
        <v>16.662970000000016</v>
      </c>
      <c r="H39" s="128">
        <v>27.829489999999961</v>
      </c>
      <c r="I39" s="128">
        <v>4.4786699999999993</v>
      </c>
      <c r="J39" s="127">
        <v>5.8999769859279194</v>
      </c>
      <c r="K39" s="128">
        <v>7.2143076954468643</v>
      </c>
      <c r="L39" s="128">
        <v>11.109323609595451</v>
      </c>
      <c r="M39" s="128">
        <v>11.606732400467104</v>
      </c>
      <c r="N39" s="127">
        <v>5.07</v>
      </c>
      <c r="O39" s="128">
        <v>5.97</v>
      </c>
      <c r="P39" s="128">
        <v>8.8000000000000007</v>
      </c>
      <c r="Q39" s="130">
        <v>8.81</v>
      </c>
    </row>
    <row r="40" spans="2:17" ht="13.5" customHeight="1" x14ac:dyDescent="0.2">
      <c r="B40" s="131"/>
      <c r="C40" s="134" t="s">
        <v>25</v>
      </c>
      <c r="D40" s="862" t="s">
        <v>84</v>
      </c>
      <c r="E40" s="863"/>
      <c r="F40" s="127">
        <v>100.91887999999967</v>
      </c>
      <c r="G40" s="128">
        <v>41.392499999999799</v>
      </c>
      <c r="H40" s="128">
        <v>12.024779999999984</v>
      </c>
      <c r="I40" s="128">
        <v>1.05217</v>
      </c>
      <c r="J40" s="127">
        <v>4.9268270803243084</v>
      </c>
      <c r="K40" s="128">
        <v>6.0735120541160725</v>
      </c>
      <c r="L40" s="128">
        <v>9.8706332673030204</v>
      </c>
      <c r="M40" s="128">
        <v>8.0595406635809805</v>
      </c>
      <c r="N40" s="127">
        <v>4.3499999999999996</v>
      </c>
      <c r="O40" s="128">
        <v>4.99</v>
      </c>
      <c r="P40" s="128">
        <v>7.52</v>
      </c>
      <c r="Q40" s="130">
        <v>4.91</v>
      </c>
    </row>
    <row r="41" spans="2:17" ht="26.25" customHeight="1" x14ac:dyDescent="0.2">
      <c r="B41" s="126" t="s">
        <v>67</v>
      </c>
      <c r="C41" s="858" t="s">
        <v>161</v>
      </c>
      <c r="D41" s="858"/>
      <c r="E41" s="859"/>
      <c r="F41" s="244">
        <v>162.46499000000045</v>
      </c>
      <c r="G41" s="245">
        <v>97.869549999999336</v>
      </c>
      <c r="H41" s="245">
        <v>266.94160000000096</v>
      </c>
      <c r="I41" s="245">
        <v>37.65100000000001</v>
      </c>
      <c r="J41" s="244">
        <v>4.288970404639155</v>
      </c>
      <c r="K41" s="245">
        <v>5.1042191090078353</v>
      </c>
      <c r="L41" s="245">
        <v>11.567518940846965</v>
      </c>
      <c r="M41" s="245">
        <v>14.658802385062817</v>
      </c>
      <c r="N41" s="244">
        <v>3.86</v>
      </c>
      <c r="O41" s="245">
        <v>4.49</v>
      </c>
      <c r="P41" s="245">
        <v>10.83</v>
      </c>
      <c r="Q41" s="247">
        <v>13.83</v>
      </c>
    </row>
    <row r="42" spans="2:17" ht="15.75" customHeight="1" x14ac:dyDescent="0.2">
      <c r="B42" s="135"/>
      <c r="C42" s="140" t="s">
        <v>74</v>
      </c>
      <c r="D42" s="847" t="s">
        <v>24</v>
      </c>
      <c r="E42" s="848"/>
      <c r="F42" s="127">
        <v>35.503240000000098</v>
      </c>
      <c r="G42" s="128">
        <v>28.291450000000047</v>
      </c>
      <c r="H42" s="128">
        <v>148.00063000000026</v>
      </c>
      <c r="I42" s="128">
        <v>30.826020000000018</v>
      </c>
      <c r="J42" s="127">
        <v>4.4966591387152315</v>
      </c>
      <c r="K42" s="128">
        <v>5.5088018429596284</v>
      </c>
      <c r="L42" s="128">
        <v>12.723776840679692</v>
      </c>
      <c r="M42" s="128">
        <v>15.795764493762082</v>
      </c>
      <c r="N42" s="127">
        <v>3.94</v>
      </c>
      <c r="O42" s="128">
        <v>4.88</v>
      </c>
      <c r="P42" s="128">
        <v>12.42</v>
      </c>
      <c r="Q42" s="130">
        <v>15.83</v>
      </c>
    </row>
    <row r="43" spans="2:17" ht="15.75" customHeight="1" x14ac:dyDescent="0.2">
      <c r="B43" s="135"/>
      <c r="C43" s="140" t="s">
        <v>75</v>
      </c>
      <c r="D43" s="847" t="s">
        <v>85</v>
      </c>
      <c r="E43" s="848"/>
      <c r="F43" s="127">
        <v>113.77569999999957</v>
      </c>
      <c r="G43" s="128">
        <v>57.116979999999757</v>
      </c>
      <c r="H43" s="128">
        <v>107.97077999999972</v>
      </c>
      <c r="I43" s="128">
        <v>5.0193700000000021</v>
      </c>
      <c r="J43" s="127">
        <v>4.0865607128763024</v>
      </c>
      <c r="K43" s="128">
        <v>4.6308597478368068</v>
      </c>
      <c r="L43" s="128">
        <v>10.034380606493734</v>
      </c>
      <c r="M43" s="128">
        <v>9.3499835636743285</v>
      </c>
      <c r="N43" s="127">
        <v>3.81</v>
      </c>
      <c r="O43" s="128">
        <v>4.22</v>
      </c>
      <c r="P43" s="128">
        <v>7.79</v>
      </c>
      <c r="Q43" s="130">
        <v>9.06</v>
      </c>
    </row>
    <row r="44" spans="2:17" ht="15.75" customHeight="1" x14ac:dyDescent="0.2">
      <c r="B44" s="135"/>
      <c r="C44" s="140" t="s">
        <v>76</v>
      </c>
      <c r="D44" s="847" t="s">
        <v>95</v>
      </c>
      <c r="E44" s="848"/>
      <c r="F44" s="127">
        <v>4.8568100000000056</v>
      </c>
      <c r="G44" s="128">
        <v>4.4283700000000028</v>
      </c>
      <c r="H44" s="128">
        <v>3.1110999999999991</v>
      </c>
      <c r="I44" s="128">
        <v>0.24805000000000002</v>
      </c>
      <c r="J44" s="127">
        <v>6.6791919387416856</v>
      </c>
      <c r="K44" s="128">
        <v>7.1866153234711652</v>
      </c>
      <c r="L44" s="128">
        <v>11.824696988203515</v>
      </c>
      <c r="M44" s="128">
        <v>8.8694505140092712</v>
      </c>
      <c r="N44" s="127">
        <v>5.08</v>
      </c>
      <c r="O44" s="128">
        <v>5.47</v>
      </c>
      <c r="P44" s="128">
        <v>7.98</v>
      </c>
      <c r="Q44" s="130">
        <v>6.43</v>
      </c>
    </row>
    <row r="45" spans="2:17" ht="12.75" customHeight="1" x14ac:dyDescent="0.2">
      <c r="B45" s="135"/>
      <c r="C45" s="140" t="s">
        <v>77</v>
      </c>
      <c r="D45" s="847" t="s">
        <v>86</v>
      </c>
      <c r="E45" s="848"/>
      <c r="F45" s="141">
        <v>8.3292399999999933</v>
      </c>
      <c r="G45" s="128">
        <v>8.0327499999999947</v>
      </c>
      <c r="H45" s="142">
        <v>7.8590899999999895</v>
      </c>
      <c r="I45" s="128">
        <v>1.5575599999999996</v>
      </c>
      <c r="J45" s="127">
        <v>4.7748286038101959</v>
      </c>
      <c r="K45" s="128">
        <v>5.897098764433105</v>
      </c>
      <c r="L45" s="128">
        <v>10.754083488037416</v>
      </c>
      <c r="M45" s="129">
        <v>10.187037545905133</v>
      </c>
      <c r="N45" s="127">
        <v>3.76</v>
      </c>
      <c r="O45" s="128">
        <v>4.72</v>
      </c>
      <c r="P45" s="128">
        <v>7.98</v>
      </c>
      <c r="Q45" s="375">
        <v>7.98</v>
      </c>
    </row>
    <row r="46" spans="2:17" ht="7.5" customHeight="1" thickBot="1" x14ac:dyDescent="0.25">
      <c r="B46" s="143"/>
      <c r="C46" s="144"/>
      <c r="D46" s="890"/>
      <c r="E46" s="891"/>
      <c r="F46" s="145"/>
      <c r="G46" s="146"/>
      <c r="H46" s="146"/>
      <c r="I46" s="148"/>
      <c r="J46" s="358"/>
      <c r="K46" s="151"/>
      <c r="L46" s="150"/>
      <c r="M46" s="152"/>
      <c r="N46" s="358"/>
      <c r="O46" s="151"/>
      <c r="P46" s="150"/>
      <c r="Q46" s="376"/>
    </row>
    <row r="47" spans="2:17" s="18" customFormat="1" ht="28.5" customHeight="1" x14ac:dyDescent="0.2">
      <c r="B47" s="893" t="s">
        <v>182</v>
      </c>
      <c r="C47" s="893"/>
      <c r="D47" s="893"/>
      <c r="E47" s="893"/>
      <c r="F47" s="893"/>
      <c r="G47" s="893"/>
      <c r="H47" s="893"/>
      <c r="I47" s="893"/>
      <c r="J47" s="893"/>
      <c r="K47" s="893"/>
      <c r="L47" s="893"/>
      <c r="M47" s="893"/>
      <c r="N47" s="893"/>
      <c r="O47" s="893"/>
    </row>
    <row r="48" spans="2:17" s="159" customFormat="1" ht="18" customHeight="1" x14ac:dyDescent="0.2">
      <c r="B48" s="360"/>
      <c r="C48" s="360"/>
      <c r="D48" s="359"/>
      <c r="E48" s="359"/>
      <c r="F48" s="359"/>
      <c r="G48" s="359"/>
      <c r="H48" s="359"/>
      <c r="I48" s="359"/>
      <c r="J48" s="158"/>
      <c r="K48" s="158"/>
      <c r="L48" s="158"/>
      <c r="M48" s="158"/>
      <c r="N48" s="158"/>
      <c r="O48" s="158"/>
      <c r="P48" s="158"/>
      <c r="Q48" s="158"/>
    </row>
    <row r="49" spans="2:17" s="159" customFormat="1" x14ac:dyDescent="0.2">
      <c r="B49" s="157"/>
      <c r="C49" s="157"/>
      <c r="D49" s="155"/>
      <c r="E49" s="155"/>
      <c r="F49" s="155"/>
      <c r="G49" s="155"/>
      <c r="H49" s="155"/>
      <c r="I49" s="155"/>
      <c r="J49" s="158"/>
      <c r="K49" s="158"/>
      <c r="L49" s="158"/>
      <c r="M49" s="158"/>
      <c r="N49" s="158"/>
      <c r="O49" s="158"/>
      <c r="P49" s="158"/>
      <c r="Q49" s="158"/>
    </row>
    <row r="50" spans="2:17" s="159" customFormat="1" x14ac:dyDescent="0.2">
      <c r="B50" s="157"/>
      <c r="C50" s="157"/>
      <c r="D50" s="155"/>
      <c r="E50" s="155"/>
      <c r="F50" s="158"/>
      <c r="G50" s="158"/>
      <c r="H50" s="158"/>
      <c r="I50" s="158"/>
      <c r="J50" s="158"/>
      <c r="K50" s="158"/>
      <c r="L50" s="158"/>
      <c r="M50" s="158"/>
      <c r="N50" s="158"/>
      <c r="O50" s="158"/>
      <c r="P50" s="158"/>
      <c r="Q50" s="158"/>
    </row>
    <row r="51" spans="2:17" s="159" customFormat="1" x14ac:dyDescent="0.2">
      <c r="B51" s="157"/>
      <c r="C51" s="157"/>
      <c r="D51" s="155"/>
      <c r="E51" s="155"/>
      <c r="F51" s="158"/>
      <c r="G51" s="158"/>
      <c r="H51" s="158"/>
      <c r="I51" s="158"/>
      <c r="J51" s="158"/>
      <c r="K51" s="158"/>
      <c r="L51" s="158"/>
      <c r="M51" s="158"/>
      <c r="N51" s="158"/>
      <c r="O51" s="158"/>
      <c r="P51" s="158"/>
      <c r="Q51" s="158"/>
    </row>
    <row r="52" spans="2:17" s="159" customFormat="1" x14ac:dyDescent="0.2">
      <c r="B52" s="157"/>
      <c r="C52" s="157"/>
      <c r="D52" s="155"/>
      <c r="E52" s="155"/>
      <c r="F52" s="158"/>
      <c r="G52" s="158"/>
      <c r="H52" s="158"/>
      <c r="I52" s="158"/>
      <c r="J52" s="158"/>
      <c r="K52" s="158"/>
      <c r="L52" s="158"/>
      <c r="M52" s="158"/>
      <c r="N52" s="158"/>
      <c r="O52" s="158"/>
      <c r="P52" s="158"/>
      <c r="Q52" s="158"/>
    </row>
    <row r="53" spans="2:17" x14ac:dyDescent="0.2">
      <c r="F53" s="158"/>
      <c r="G53" s="158"/>
      <c r="H53" s="158"/>
      <c r="I53" s="158"/>
    </row>
    <row r="54" spans="2:17" x14ac:dyDescent="0.2">
      <c r="F54" s="158"/>
      <c r="G54" s="158"/>
      <c r="H54" s="158"/>
      <c r="I54" s="158"/>
    </row>
  </sheetData>
  <mergeCells count="54">
    <mergeCell ref="K6:K7"/>
    <mergeCell ref="L6:L7"/>
    <mergeCell ref="B2:P2"/>
    <mergeCell ref="D14:E14"/>
    <mergeCell ref="D15:E15"/>
    <mergeCell ref="B3:E7"/>
    <mergeCell ref="F3:I5"/>
    <mergeCell ref="J3:Q4"/>
    <mergeCell ref="J5:M5"/>
    <mergeCell ref="N5:Q5"/>
    <mergeCell ref="F6:F7"/>
    <mergeCell ref="G6:G7"/>
    <mergeCell ref="H6:H7"/>
    <mergeCell ref="I6:I7"/>
    <mergeCell ref="O6:O7"/>
    <mergeCell ref="P6:P7"/>
    <mergeCell ref="Q6:Q7"/>
    <mergeCell ref="J6:J7"/>
    <mergeCell ref="N6:N7"/>
    <mergeCell ref="D27:E27"/>
    <mergeCell ref="D16:E16"/>
    <mergeCell ref="D17:E17"/>
    <mergeCell ref="D18:E18"/>
    <mergeCell ref="D19:E19"/>
    <mergeCell ref="D20:E20"/>
    <mergeCell ref="D21:E21"/>
    <mergeCell ref="D22:E22"/>
    <mergeCell ref="D23:E23"/>
    <mergeCell ref="C24:E24"/>
    <mergeCell ref="C25:E25"/>
    <mergeCell ref="D26:E26"/>
    <mergeCell ref="M6:M7"/>
    <mergeCell ref="B9:E9"/>
    <mergeCell ref="C10:E10"/>
    <mergeCell ref="D39:E39"/>
    <mergeCell ref="D28:E28"/>
    <mergeCell ref="D29:E29"/>
    <mergeCell ref="D30:E30"/>
    <mergeCell ref="D31:E31"/>
    <mergeCell ref="D32:E32"/>
    <mergeCell ref="D33:E33"/>
    <mergeCell ref="D34:E34"/>
    <mergeCell ref="D35:E35"/>
    <mergeCell ref="D36:E36"/>
    <mergeCell ref="D37:E37"/>
    <mergeCell ref="D38:E38"/>
    <mergeCell ref="D46:E46"/>
    <mergeCell ref="B47:O47"/>
    <mergeCell ref="D40:E40"/>
    <mergeCell ref="C41:E41"/>
    <mergeCell ref="D42:E42"/>
    <mergeCell ref="D43:E43"/>
    <mergeCell ref="D44:E44"/>
    <mergeCell ref="D45:E45"/>
  </mergeCells>
  <printOptions horizontalCentered="1" verticalCentered="1"/>
  <pageMargins left="0.23622047244094491" right="0.23622047244094491" top="0.70866141732283472" bottom="0.39370078740157483" header="0.19685039370078741" footer="0"/>
  <pageSetup paperSize="9" scale="60" orientation="landscape" r:id="rId1"/>
  <headerFooter scaleWithDoc="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0" tint="-0.14999847407452621"/>
  </sheetPr>
  <dimension ref="B2:Q45"/>
  <sheetViews>
    <sheetView showGridLines="0" showWhiteSpace="0" zoomScaleNormal="100" workbookViewId="0"/>
  </sheetViews>
  <sheetFormatPr defaultRowHeight="12" x14ac:dyDescent="0.2"/>
  <cols>
    <col min="1" max="1" width="1.140625" style="64" customWidth="1"/>
    <col min="2" max="2" width="6.42578125" style="63" customWidth="1"/>
    <col min="3" max="3" width="6.7109375" style="22" customWidth="1"/>
    <col min="4" max="4" width="0.85546875" style="64" customWidth="1"/>
    <col min="5" max="5" width="45.7109375" style="64" customWidth="1"/>
    <col min="6" max="8" width="12.5703125" style="64" customWidth="1"/>
    <col min="9" max="9" width="13.85546875" style="64" customWidth="1"/>
    <col min="10" max="12" width="12.5703125" style="64" customWidth="1"/>
    <col min="13" max="13" width="13.7109375" style="64" customWidth="1"/>
    <col min="14" max="16" width="12.5703125" style="64" customWidth="1"/>
    <col min="17" max="17" width="13.85546875" style="64" customWidth="1"/>
    <col min="18" max="16384" width="9.140625" style="64"/>
  </cols>
  <sheetData>
    <row r="2" spans="2:17" s="17" customFormat="1" ht="37.5" customHeight="1" x14ac:dyDescent="0.2">
      <c r="B2" s="819" t="s">
        <v>197</v>
      </c>
      <c r="C2" s="819"/>
      <c r="D2" s="819"/>
      <c r="E2" s="819"/>
      <c r="F2" s="819"/>
      <c r="G2" s="819"/>
      <c r="H2" s="819"/>
      <c r="I2" s="819"/>
      <c r="J2" s="819"/>
      <c r="K2" s="819"/>
      <c r="L2" s="819"/>
      <c r="M2" s="819"/>
      <c r="N2" s="819"/>
      <c r="O2" s="819"/>
      <c r="P2" s="819"/>
      <c r="Q2" s="162"/>
    </row>
    <row r="3" spans="2:17" s="18" customFormat="1" ht="6.75" customHeight="1" thickBot="1" x14ac:dyDescent="0.25">
      <c r="B3" s="22"/>
      <c r="C3" s="22"/>
      <c r="E3" s="20"/>
    </row>
    <row r="4" spans="2:17" s="23" customFormat="1" ht="13.5" customHeight="1" x14ac:dyDescent="0.2">
      <c r="B4" s="809" t="s">
        <v>52</v>
      </c>
      <c r="C4" s="810"/>
      <c r="D4" s="810"/>
      <c r="E4" s="811"/>
      <c r="F4" s="809" t="s">
        <v>118</v>
      </c>
      <c r="G4" s="810"/>
      <c r="H4" s="810"/>
      <c r="I4" s="811"/>
      <c r="J4" s="864" t="s">
        <v>145</v>
      </c>
      <c r="K4" s="865"/>
      <c r="L4" s="865"/>
      <c r="M4" s="865"/>
      <c r="N4" s="865"/>
      <c r="O4" s="865"/>
      <c r="P4" s="865"/>
      <c r="Q4" s="866"/>
    </row>
    <row r="5" spans="2:17" s="23" customFormat="1" ht="12" customHeight="1" thickBot="1" x14ac:dyDescent="0.25">
      <c r="B5" s="818"/>
      <c r="C5" s="819"/>
      <c r="D5" s="819"/>
      <c r="E5" s="820"/>
      <c r="F5" s="818"/>
      <c r="G5" s="819"/>
      <c r="H5" s="819"/>
      <c r="I5" s="820"/>
      <c r="J5" s="870"/>
      <c r="K5" s="871"/>
      <c r="L5" s="871"/>
      <c r="M5" s="871"/>
      <c r="N5" s="871"/>
      <c r="O5" s="871"/>
      <c r="P5" s="871"/>
      <c r="Q5" s="872"/>
    </row>
    <row r="6" spans="2:17" s="23" customFormat="1" ht="15" customHeight="1" thickBot="1" x14ac:dyDescent="0.25">
      <c r="B6" s="818"/>
      <c r="C6" s="819"/>
      <c r="D6" s="819"/>
      <c r="E6" s="820"/>
      <c r="F6" s="812"/>
      <c r="G6" s="813"/>
      <c r="H6" s="813"/>
      <c r="I6" s="814"/>
      <c r="J6" s="876" t="s">
        <v>143</v>
      </c>
      <c r="K6" s="877"/>
      <c r="L6" s="877"/>
      <c r="M6" s="877"/>
      <c r="N6" s="876" t="s">
        <v>128</v>
      </c>
      <c r="O6" s="877"/>
      <c r="P6" s="877"/>
      <c r="Q6" s="878"/>
    </row>
    <row r="7" spans="2:17" s="23" customFormat="1" ht="5.25" customHeight="1" x14ac:dyDescent="0.2">
      <c r="B7" s="818"/>
      <c r="C7" s="819"/>
      <c r="D7" s="819"/>
      <c r="E7" s="820"/>
      <c r="F7" s="864" t="s">
        <v>137</v>
      </c>
      <c r="G7" s="864" t="s">
        <v>33</v>
      </c>
      <c r="H7" s="864" t="s">
        <v>138</v>
      </c>
      <c r="I7" s="887" t="s">
        <v>116</v>
      </c>
      <c r="J7" s="864" t="s">
        <v>137</v>
      </c>
      <c r="K7" s="864" t="s">
        <v>33</v>
      </c>
      <c r="L7" s="864" t="s">
        <v>138</v>
      </c>
      <c r="M7" s="864" t="s">
        <v>116</v>
      </c>
      <c r="N7" s="864" t="s">
        <v>137</v>
      </c>
      <c r="O7" s="864" t="s">
        <v>33</v>
      </c>
      <c r="P7" s="864" t="s">
        <v>138</v>
      </c>
      <c r="Q7" s="887" t="s">
        <v>116</v>
      </c>
    </row>
    <row r="8" spans="2:17" s="18" customFormat="1" ht="46.5" customHeight="1" thickBot="1" x14ac:dyDescent="0.25">
      <c r="B8" s="812"/>
      <c r="C8" s="813"/>
      <c r="D8" s="813"/>
      <c r="E8" s="814"/>
      <c r="F8" s="870"/>
      <c r="G8" s="870"/>
      <c r="H8" s="870"/>
      <c r="I8" s="888"/>
      <c r="J8" s="870"/>
      <c r="K8" s="870"/>
      <c r="L8" s="870"/>
      <c r="M8" s="870"/>
      <c r="N8" s="870"/>
      <c r="O8" s="870"/>
      <c r="P8" s="870"/>
      <c r="Q8" s="888"/>
    </row>
    <row r="9" spans="2:17" s="18" customFormat="1" ht="5.25" customHeight="1" x14ac:dyDescent="0.2">
      <c r="B9" s="251"/>
      <c r="C9" s="162"/>
      <c r="D9" s="162"/>
      <c r="E9" s="250"/>
      <c r="F9" s="121"/>
      <c r="G9" s="122"/>
      <c r="H9" s="122"/>
      <c r="I9" s="123"/>
      <c r="J9" s="121"/>
      <c r="K9" s="122"/>
      <c r="L9" s="122"/>
      <c r="M9" s="122"/>
      <c r="N9" s="121"/>
      <c r="O9" s="122"/>
      <c r="P9" s="122"/>
      <c r="Q9" s="123"/>
    </row>
    <row r="10" spans="2:17" s="20" customFormat="1" ht="16.5" customHeight="1" x14ac:dyDescent="0.2">
      <c r="B10" s="821" t="s">
        <v>157</v>
      </c>
      <c r="C10" s="822"/>
      <c r="D10" s="822"/>
      <c r="E10" s="823"/>
      <c r="F10" s="311">
        <v>68.072330000000917</v>
      </c>
      <c r="G10" s="309">
        <v>50.925279999999837</v>
      </c>
      <c r="H10" s="309">
        <v>34.921190000000031</v>
      </c>
      <c r="I10" s="361">
        <v>5.6070999999999973</v>
      </c>
      <c r="J10" s="311">
        <v>4.1802598867998224</v>
      </c>
      <c r="K10" s="309">
        <v>4.7945128902580478</v>
      </c>
      <c r="L10" s="309">
        <v>11.222457696888354</v>
      </c>
      <c r="M10" s="361">
        <v>11.848015248524193</v>
      </c>
      <c r="N10" s="311">
        <v>3.61</v>
      </c>
      <c r="O10" s="362">
        <v>4.2300000000000004</v>
      </c>
      <c r="P10" s="309">
        <v>9.0299999999999994</v>
      </c>
      <c r="Q10" s="361">
        <v>11.69</v>
      </c>
    </row>
    <row r="11" spans="2:17" s="20" customFormat="1" ht="25.5" customHeight="1" x14ac:dyDescent="0.2">
      <c r="B11" s="38" t="s">
        <v>53</v>
      </c>
      <c r="C11" s="824" t="s">
        <v>167</v>
      </c>
      <c r="D11" s="824"/>
      <c r="E11" s="825"/>
      <c r="F11" s="313">
        <v>63.742480000000988</v>
      </c>
      <c r="G11" s="185">
        <v>48.32651999999986</v>
      </c>
      <c r="H11" s="185">
        <v>14.051529999999998</v>
      </c>
      <c r="I11" s="363">
        <v>1.2083999999999999</v>
      </c>
      <c r="J11" s="313">
        <v>4.1588115931479397</v>
      </c>
      <c r="K11" s="185">
        <v>4.7355520840317071</v>
      </c>
      <c r="L11" s="185">
        <v>6.220874495517573</v>
      </c>
      <c r="M11" s="363">
        <v>5.7212381661701421</v>
      </c>
      <c r="N11" s="313">
        <v>3.57</v>
      </c>
      <c r="O11" s="368">
        <v>4.2</v>
      </c>
      <c r="P11" s="185">
        <v>4.26</v>
      </c>
      <c r="Q11" s="363">
        <v>3.92</v>
      </c>
    </row>
    <row r="12" spans="2:17" s="20" customFormat="1" ht="14.25" customHeight="1" x14ac:dyDescent="0.2">
      <c r="B12" s="253" t="s">
        <v>54</v>
      </c>
      <c r="C12" s="254" t="s">
        <v>14</v>
      </c>
      <c r="D12" s="254"/>
      <c r="E12" s="255"/>
      <c r="F12" s="315">
        <v>2.5706300000000013</v>
      </c>
      <c r="G12" s="295">
        <v>0.59230999999999989</v>
      </c>
      <c r="H12" s="295">
        <v>0.98251999999999962</v>
      </c>
      <c r="I12" s="364">
        <v>3.338E-2</v>
      </c>
      <c r="J12" s="315">
        <v>5.597911873743012</v>
      </c>
      <c r="K12" s="295">
        <v>7.0718895510796687</v>
      </c>
      <c r="L12" s="295">
        <v>13.12099763872491</v>
      </c>
      <c r="M12" s="364">
        <v>9.880901737567406</v>
      </c>
      <c r="N12" s="315">
        <v>4.43</v>
      </c>
      <c r="O12" s="369">
        <v>5</v>
      </c>
      <c r="P12" s="295">
        <v>10.65</v>
      </c>
      <c r="Q12" s="364">
        <v>11.55</v>
      </c>
    </row>
    <row r="13" spans="2:17" s="18" customFormat="1" ht="14.25" customHeight="1" x14ac:dyDescent="0.2">
      <c r="B13" s="19"/>
      <c r="C13" s="48" t="s">
        <v>55</v>
      </c>
      <c r="D13" s="20" t="s">
        <v>16</v>
      </c>
      <c r="E13" s="21"/>
      <c r="F13" s="317">
        <v>0.36079999999999995</v>
      </c>
      <c r="G13" s="178">
        <v>5.3520000000000005E-2</v>
      </c>
      <c r="H13" s="178">
        <v>4.2959999999999998E-2</v>
      </c>
      <c r="I13" s="365">
        <v>0</v>
      </c>
      <c r="J13" s="317">
        <v>6.4501920731707321</v>
      </c>
      <c r="K13" s="178">
        <v>5.3256352765321378</v>
      </c>
      <c r="L13" s="178">
        <v>11.338184357541898</v>
      </c>
      <c r="M13" s="365">
        <v>0</v>
      </c>
      <c r="N13" s="317">
        <v>6.57</v>
      </c>
      <c r="O13" s="370">
        <v>5.4</v>
      </c>
      <c r="P13" s="178">
        <v>10.28</v>
      </c>
      <c r="Q13" s="365">
        <v>0</v>
      </c>
    </row>
    <row r="14" spans="2:17" s="18" customFormat="1" ht="11.25" customHeight="1" x14ac:dyDescent="0.2">
      <c r="B14" s="19"/>
      <c r="C14" s="48" t="s">
        <v>15</v>
      </c>
      <c r="D14" s="20" t="s">
        <v>17</v>
      </c>
      <c r="E14" s="21"/>
      <c r="F14" s="317">
        <v>2.1323900000000022</v>
      </c>
      <c r="G14" s="178">
        <v>0.49492999999999981</v>
      </c>
      <c r="H14" s="178">
        <v>0.91457999999999962</v>
      </c>
      <c r="I14" s="365">
        <v>3.1890000000000002E-2</v>
      </c>
      <c r="J14" s="317">
        <v>5.4598333325517361</v>
      </c>
      <c r="K14" s="178">
        <v>7.5274786333420911</v>
      </c>
      <c r="L14" s="178">
        <v>13.407862625467425</v>
      </c>
      <c r="M14" s="365">
        <v>9.8127281279397938</v>
      </c>
      <c r="N14" s="317">
        <v>4.24</v>
      </c>
      <c r="O14" s="370">
        <v>5.34</v>
      </c>
      <c r="P14" s="178">
        <v>10.87</v>
      </c>
      <c r="Q14" s="365">
        <v>11.55</v>
      </c>
    </row>
    <row r="15" spans="2:17" s="18" customFormat="1" ht="13.5" customHeight="1" x14ac:dyDescent="0.2">
      <c r="B15" s="49"/>
      <c r="C15" s="50" t="s">
        <v>57</v>
      </c>
      <c r="D15" s="826" t="s">
        <v>78</v>
      </c>
      <c r="E15" s="827"/>
      <c r="F15" s="317">
        <v>0.90614000000000028</v>
      </c>
      <c r="G15" s="178">
        <v>9.4899999999999998E-2</v>
      </c>
      <c r="H15" s="178">
        <v>6.0810000000000003E-2</v>
      </c>
      <c r="I15" s="365">
        <v>1.1939999999999999E-2</v>
      </c>
      <c r="J15" s="317">
        <v>4.6942069658110226</v>
      </c>
      <c r="K15" s="178">
        <v>7.7707312961011601</v>
      </c>
      <c r="L15" s="178">
        <v>13.96171353395823</v>
      </c>
      <c r="M15" s="365">
        <v>6.91</v>
      </c>
      <c r="N15" s="317">
        <v>4.0599999999999996</v>
      </c>
      <c r="O15" s="370">
        <v>6.84</v>
      </c>
      <c r="P15" s="178">
        <v>17.559999999999999</v>
      </c>
      <c r="Q15" s="365">
        <v>6.91</v>
      </c>
    </row>
    <row r="16" spans="2:17" s="18" customFormat="1" ht="19.5" customHeight="1" x14ac:dyDescent="0.2">
      <c r="B16" s="49"/>
      <c r="C16" s="51" t="s">
        <v>58</v>
      </c>
      <c r="D16" s="826" t="s">
        <v>96</v>
      </c>
      <c r="E16" s="827"/>
      <c r="F16" s="317">
        <v>0.66354999999999986</v>
      </c>
      <c r="G16" s="178">
        <v>0.18528</v>
      </c>
      <c r="H16" s="178">
        <v>0.19503999999999999</v>
      </c>
      <c r="I16" s="365">
        <v>1.9949999999999999E-2</v>
      </c>
      <c r="J16" s="317">
        <v>6.0259287167508102</v>
      </c>
      <c r="K16" s="178">
        <v>4.6567044473229702</v>
      </c>
      <c r="L16" s="178">
        <v>22.070719339622642</v>
      </c>
      <c r="M16" s="365">
        <v>11.55</v>
      </c>
      <c r="N16" s="317">
        <v>4.24</v>
      </c>
      <c r="O16" s="370">
        <v>5</v>
      </c>
      <c r="P16" s="178">
        <v>6.2</v>
      </c>
      <c r="Q16" s="365">
        <v>11.55</v>
      </c>
    </row>
    <row r="17" spans="2:17" s="18" customFormat="1" ht="20.25" customHeight="1" x14ac:dyDescent="0.2">
      <c r="B17" s="49"/>
      <c r="C17" s="51" t="s">
        <v>59</v>
      </c>
      <c r="D17" s="826" t="s">
        <v>97</v>
      </c>
      <c r="E17" s="827"/>
      <c r="F17" s="317">
        <v>7.5159999999999977E-2</v>
      </c>
      <c r="G17" s="178">
        <v>1.8710000000000001E-2</v>
      </c>
      <c r="H17" s="178">
        <v>5.7679999999999995E-2</v>
      </c>
      <c r="I17" s="365">
        <v>0</v>
      </c>
      <c r="J17" s="317">
        <v>5.1122112825971264</v>
      </c>
      <c r="K17" s="178">
        <v>22.857979690005344</v>
      </c>
      <c r="L17" s="178">
        <v>8.6905686546463254</v>
      </c>
      <c r="M17" s="365">
        <v>0</v>
      </c>
      <c r="N17" s="317">
        <v>4.72</v>
      </c>
      <c r="O17" s="370">
        <v>27.14</v>
      </c>
      <c r="P17" s="178">
        <v>11.49</v>
      </c>
      <c r="Q17" s="365">
        <v>0</v>
      </c>
    </row>
    <row r="18" spans="2:17" s="18" customFormat="1" ht="19.5" customHeight="1" x14ac:dyDescent="0.2">
      <c r="B18" s="49"/>
      <c r="C18" s="51" t="s">
        <v>60</v>
      </c>
      <c r="D18" s="826" t="s">
        <v>98</v>
      </c>
      <c r="E18" s="827"/>
      <c r="F18" s="317">
        <v>6.9339999999999999E-2</v>
      </c>
      <c r="G18" s="178">
        <v>8.7409999999999988E-2</v>
      </c>
      <c r="H18" s="178">
        <v>0.18259</v>
      </c>
      <c r="I18" s="365">
        <v>0</v>
      </c>
      <c r="J18" s="317">
        <v>10.26319873089126</v>
      </c>
      <c r="K18" s="178">
        <v>8.6518396064523504</v>
      </c>
      <c r="L18" s="178">
        <v>12.011264034174925</v>
      </c>
      <c r="M18" s="365">
        <v>0</v>
      </c>
      <c r="N18" s="317">
        <v>4.28</v>
      </c>
      <c r="O18" s="370">
        <v>6.9</v>
      </c>
      <c r="P18" s="178">
        <v>8.42</v>
      </c>
      <c r="Q18" s="365">
        <v>0</v>
      </c>
    </row>
    <row r="19" spans="2:17" s="18" customFormat="1" ht="21.95" customHeight="1" x14ac:dyDescent="0.2">
      <c r="B19" s="49"/>
      <c r="C19" s="51" t="s">
        <v>61</v>
      </c>
      <c r="D19" s="826" t="s">
        <v>87</v>
      </c>
      <c r="E19" s="827"/>
      <c r="F19" s="317">
        <v>0.15609000000000001</v>
      </c>
      <c r="G19" s="178">
        <v>2.4219999999999998E-2</v>
      </c>
      <c r="H19" s="178">
        <v>0.15256999999999998</v>
      </c>
      <c r="I19" s="365">
        <v>0</v>
      </c>
      <c r="J19" s="317">
        <v>4.54562560061503</v>
      </c>
      <c r="K19" s="178">
        <v>11.875115606936415</v>
      </c>
      <c r="L19" s="178">
        <v>10.281192239627712</v>
      </c>
      <c r="M19" s="365">
        <v>0</v>
      </c>
      <c r="N19" s="317">
        <v>3.9</v>
      </c>
      <c r="O19" s="370">
        <v>9.11</v>
      </c>
      <c r="P19" s="178">
        <v>12.09</v>
      </c>
      <c r="Q19" s="365">
        <v>0</v>
      </c>
    </row>
    <row r="20" spans="2:17" s="18" customFormat="1" ht="21.95" customHeight="1" x14ac:dyDescent="0.2">
      <c r="B20" s="49"/>
      <c r="C20" s="51" t="s">
        <v>62</v>
      </c>
      <c r="D20" s="826" t="s">
        <v>88</v>
      </c>
      <c r="E20" s="827"/>
      <c r="F20" s="317">
        <v>0.13702</v>
      </c>
      <c r="G20" s="178">
        <v>8.9300000000000004E-3</v>
      </c>
      <c r="H20" s="178">
        <v>9.5590000000000008E-2</v>
      </c>
      <c r="I20" s="365">
        <v>0</v>
      </c>
      <c r="J20" s="317">
        <v>6.6125609400087582</v>
      </c>
      <c r="K20" s="178">
        <v>6.8649832026875695</v>
      </c>
      <c r="L20" s="178">
        <v>13.152645674233707</v>
      </c>
      <c r="M20" s="365">
        <v>0</v>
      </c>
      <c r="N20" s="317">
        <v>4.26</v>
      </c>
      <c r="O20" s="370">
        <v>5.13</v>
      </c>
      <c r="P20" s="178">
        <v>12.13</v>
      </c>
      <c r="Q20" s="365">
        <v>0</v>
      </c>
    </row>
    <row r="21" spans="2:17" s="18" customFormat="1" ht="26.25" customHeight="1" x14ac:dyDescent="0.2">
      <c r="B21" s="49"/>
      <c r="C21" s="51" t="s">
        <v>63</v>
      </c>
      <c r="D21" s="826" t="s">
        <v>159</v>
      </c>
      <c r="E21" s="827"/>
      <c r="F21" s="317">
        <v>6.2449999999999999E-2</v>
      </c>
      <c r="G21" s="178">
        <v>5.2539999999999996E-2</v>
      </c>
      <c r="H21" s="178">
        <v>5.8259999999999999E-2</v>
      </c>
      <c r="I21" s="365">
        <v>0</v>
      </c>
      <c r="J21" s="317">
        <v>5.2257085668534824</v>
      </c>
      <c r="K21" s="178">
        <v>9.7236029691663486</v>
      </c>
      <c r="L21" s="178">
        <v>7.8811603158256096</v>
      </c>
      <c r="M21" s="365">
        <v>0</v>
      </c>
      <c r="N21" s="317">
        <v>4.97</v>
      </c>
      <c r="O21" s="370">
        <v>8.93</v>
      </c>
      <c r="P21" s="178">
        <v>6.97</v>
      </c>
      <c r="Q21" s="365">
        <v>0</v>
      </c>
    </row>
    <row r="22" spans="2:17" s="18" customFormat="1" ht="26.25" customHeight="1" x14ac:dyDescent="0.2">
      <c r="B22" s="49"/>
      <c r="C22" s="51" t="s">
        <v>64</v>
      </c>
      <c r="D22" s="826" t="s">
        <v>56</v>
      </c>
      <c r="E22" s="827"/>
      <c r="F22" s="317">
        <v>3.918E-2</v>
      </c>
      <c r="G22" s="178">
        <v>1.9059999999999997E-2</v>
      </c>
      <c r="H22" s="178">
        <v>0.10416999999999998</v>
      </c>
      <c r="I22" s="365">
        <v>0</v>
      </c>
      <c r="J22" s="317">
        <v>5.7396681980602349</v>
      </c>
      <c r="K22" s="178">
        <v>3.61</v>
      </c>
      <c r="L22" s="178">
        <v>9.6471796102524721</v>
      </c>
      <c r="M22" s="365">
        <v>0</v>
      </c>
      <c r="N22" s="317">
        <v>3.91</v>
      </c>
      <c r="O22" s="370">
        <v>3.61</v>
      </c>
      <c r="P22" s="178">
        <v>10.91</v>
      </c>
      <c r="Q22" s="365">
        <v>0</v>
      </c>
    </row>
    <row r="23" spans="2:17" s="20" customFormat="1" ht="14.25" customHeight="1" x14ac:dyDescent="0.2">
      <c r="B23" s="49"/>
      <c r="C23" s="51">
        <v>33</v>
      </c>
      <c r="D23" s="826" t="s">
        <v>79</v>
      </c>
      <c r="E23" s="827"/>
      <c r="F23" s="317">
        <v>2.3460000000000002E-2</v>
      </c>
      <c r="G23" s="178">
        <v>3.8799999999999998E-3</v>
      </c>
      <c r="H23" s="178">
        <v>7.8700000000000003E-3</v>
      </c>
      <c r="I23" s="365">
        <v>0</v>
      </c>
      <c r="J23" s="317">
        <v>5.4429156010230182</v>
      </c>
      <c r="K23" s="178">
        <v>3.3</v>
      </c>
      <c r="L23" s="178">
        <v>15.82</v>
      </c>
      <c r="M23" s="365">
        <v>0</v>
      </c>
      <c r="N23" s="317">
        <v>3.36</v>
      </c>
      <c r="O23" s="370">
        <v>3.3</v>
      </c>
      <c r="P23" s="178">
        <v>15.82</v>
      </c>
      <c r="Q23" s="365">
        <v>0</v>
      </c>
    </row>
    <row r="24" spans="2:17" s="20" customFormat="1" ht="22.5" customHeight="1" x14ac:dyDescent="0.2">
      <c r="B24" s="285"/>
      <c r="C24" s="284" t="s">
        <v>65</v>
      </c>
      <c r="D24" s="838" t="s">
        <v>94</v>
      </c>
      <c r="E24" s="839"/>
      <c r="F24" s="277">
        <v>7.7439999999999995E-2</v>
      </c>
      <c r="G24" s="181">
        <v>4.3860000000000003E-2</v>
      </c>
      <c r="H24" s="181">
        <v>2.4979999999999999E-2</v>
      </c>
      <c r="I24" s="366">
        <v>1.49E-3</v>
      </c>
      <c r="J24" s="277">
        <v>5.4291955061983472</v>
      </c>
      <c r="K24" s="181">
        <v>4.061739626082991</v>
      </c>
      <c r="L24" s="181">
        <v>5.684195356285028</v>
      </c>
      <c r="M24" s="366">
        <v>11.34</v>
      </c>
      <c r="N24" s="277">
        <v>5.29</v>
      </c>
      <c r="O24" s="371">
        <v>3.7</v>
      </c>
      <c r="P24" s="181">
        <v>4.55</v>
      </c>
      <c r="Q24" s="366">
        <v>11.34</v>
      </c>
    </row>
    <row r="25" spans="2:17" s="20" customFormat="1" ht="16.5" customHeight="1" x14ac:dyDescent="0.2">
      <c r="B25" s="253" t="s">
        <v>29</v>
      </c>
      <c r="C25" s="838" t="s">
        <v>18</v>
      </c>
      <c r="D25" s="838"/>
      <c r="E25" s="839"/>
      <c r="F25" s="276">
        <v>0.54212000000000005</v>
      </c>
      <c r="G25" s="272">
        <v>0.28466000000000002</v>
      </c>
      <c r="H25" s="272">
        <v>1.2259100000000003</v>
      </c>
      <c r="I25" s="292">
        <v>6.8470000000000003E-2</v>
      </c>
      <c r="J25" s="276">
        <v>4.6478763004500854</v>
      </c>
      <c r="K25" s="272">
        <v>5.3793318344691903</v>
      </c>
      <c r="L25" s="272">
        <v>7.0211900547348502</v>
      </c>
      <c r="M25" s="292">
        <v>12.122094347889586</v>
      </c>
      <c r="N25" s="276">
        <v>4.2699999999999996</v>
      </c>
      <c r="O25" s="372">
        <v>5.6</v>
      </c>
      <c r="P25" s="272">
        <v>5.2</v>
      </c>
      <c r="Q25" s="292">
        <v>5.74</v>
      </c>
    </row>
    <row r="26" spans="2:17" s="20" customFormat="1" ht="16.5" customHeight="1" x14ac:dyDescent="0.2">
      <c r="B26" s="253" t="s">
        <v>66</v>
      </c>
      <c r="C26" s="838" t="s">
        <v>19</v>
      </c>
      <c r="D26" s="838"/>
      <c r="E26" s="839"/>
      <c r="F26" s="276">
        <v>60.62973000000094</v>
      </c>
      <c r="G26" s="272">
        <v>47.449549999999881</v>
      </c>
      <c r="H26" s="272">
        <v>11.843099999999996</v>
      </c>
      <c r="I26" s="292">
        <v>1.1065499999999999</v>
      </c>
      <c r="J26" s="276">
        <v>4.0934224496793998</v>
      </c>
      <c r="K26" s="272">
        <v>4.7025255455531187</v>
      </c>
      <c r="L26" s="272">
        <v>5.5655879710548772</v>
      </c>
      <c r="M26" s="292">
        <v>5.199692648321359</v>
      </c>
      <c r="N26" s="276">
        <v>3.56</v>
      </c>
      <c r="O26" s="372">
        <v>4.2</v>
      </c>
      <c r="P26" s="272">
        <v>4.16</v>
      </c>
      <c r="Q26" s="292">
        <v>3.67</v>
      </c>
    </row>
    <row r="27" spans="2:17" s="20" customFormat="1" ht="21.95" customHeight="1" x14ac:dyDescent="0.2">
      <c r="B27" s="253"/>
      <c r="C27" s="284" t="s">
        <v>20</v>
      </c>
      <c r="D27" s="838" t="s">
        <v>99</v>
      </c>
      <c r="E27" s="839"/>
      <c r="F27" s="317">
        <v>13.656940000000006</v>
      </c>
      <c r="G27" s="178">
        <v>34.9037399999999</v>
      </c>
      <c r="H27" s="178">
        <v>8.4056800000000056</v>
      </c>
      <c r="I27" s="365">
        <v>0.94517999999999991</v>
      </c>
      <c r="J27" s="317">
        <v>4.6443725973754022</v>
      </c>
      <c r="K27" s="178">
        <v>4.4771505202594346</v>
      </c>
      <c r="L27" s="178">
        <v>4.3924337471804762</v>
      </c>
      <c r="M27" s="365">
        <v>3.8625668126706025</v>
      </c>
      <c r="N27" s="317">
        <v>4.1900000000000004</v>
      </c>
      <c r="O27" s="370">
        <v>4.21</v>
      </c>
      <c r="P27" s="178">
        <v>4.09</v>
      </c>
      <c r="Q27" s="365">
        <v>3.67</v>
      </c>
    </row>
    <row r="28" spans="2:17" s="20" customFormat="1" ht="15" customHeight="1" x14ac:dyDescent="0.2">
      <c r="B28" s="19"/>
      <c r="C28" s="23">
        <v>45</v>
      </c>
      <c r="D28" s="826" t="s">
        <v>80</v>
      </c>
      <c r="E28" s="827"/>
      <c r="F28" s="278">
        <v>0.30907999999999997</v>
      </c>
      <c r="G28" s="178">
        <v>0.14379000000000003</v>
      </c>
      <c r="H28" s="91">
        <v>7.8329999999999997E-2</v>
      </c>
      <c r="I28" s="183">
        <v>0</v>
      </c>
      <c r="J28" s="278">
        <v>4.3125281480522837</v>
      </c>
      <c r="K28" s="178">
        <v>5.1539481187843394</v>
      </c>
      <c r="L28" s="91">
        <v>4.1336231328992721</v>
      </c>
      <c r="M28" s="183">
        <v>0</v>
      </c>
      <c r="N28" s="278">
        <v>3.55</v>
      </c>
      <c r="O28" s="374">
        <v>6.17</v>
      </c>
      <c r="P28" s="91">
        <v>4.22</v>
      </c>
      <c r="Q28" s="183">
        <v>0</v>
      </c>
    </row>
    <row r="29" spans="2:17" s="20" customFormat="1" ht="20.25" customHeight="1" x14ac:dyDescent="0.2">
      <c r="B29" s="19"/>
      <c r="C29" s="23">
        <v>46</v>
      </c>
      <c r="D29" s="826" t="s">
        <v>81</v>
      </c>
      <c r="E29" s="827"/>
      <c r="F29" s="278">
        <v>0.61836999999999998</v>
      </c>
      <c r="G29" s="178">
        <v>0.72556999999999983</v>
      </c>
      <c r="H29" s="91">
        <v>0.29877999999999999</v>
      </c>
      <c r="I29" s="183">
        <v>0</v>
      </c>
      <c r="J29" s="278">
        <v>6.1484287724178088</v>
      </c>
      <c r="K29" s="178">
        <v>4.9468620532822474</v>
      </c>
      <c r="L29" s="91">
        <v>6.9571222973425266</v>
      </c>
      <c r="M29" s="183">
        <v>0</v>
      </c>
      <c r="N29" s="278">
        <v>3.56</v>
      </c>
      <c r="O29" s="374">
        <v>4.41</v>
      </c>
      <c r="P29" s="91">
        <v>7.68</v>
      </c>
      <c r="Q29" s="183">
        <v>0</v>
      </c>
    </row>
    <row r="30" spans="2:17" s="20" customFormat="1" ht="13.5" customHeight="1" x14ac:dyDescent="0.2">
      <c r="B30" s="19"/>
      <c r="C30" s="23">
        <v>47</v>
      </c>
      <c r="D30" s="826" t="s">
        <v>82</v>
      </c>
      <c r="E30" s="827"/>
      <c r="F30" s="278">
        <v>12.729490000000004</v>
      </c>
      <c r="G30" s="178">
        <v>34.034379999999892</v>
      </c>
      <c r="H30" s="91">
        <v>8.0285700000000055</v>
      </c>
      <c r="I30" s="183">
        <v>0.94517999999999991</v>
      </c>
      <c r="J30" s="278">
        <v>4.5793663218243639</v>
      </c>
      <c r="K30" s="178">
        <v>4.4642774982238551</v>
      </c>
      <c r="L30" s="91">
        <v>4.299514957209067</v>
      </c>
      <c r="M30" s="183">
        <v>3.8625668126706025</v>
      </c>
      <c r="N30" s="278">
        <v>4.25</v>
      </c>
      <c r="O30" s="374">
        <v>4.2</v>
      </c>
      <c r="P30" s="91">
        <v>4.0599999999999996</v>
      </c>
      <c r="Q30" s="183">
        <v>3.67</v>
      </c>
    </row>
    <row r="31" spans="2:17" s="20" customFormat="1" ht="13.5" customHeight="1" x14ac:dyDescent="0.2">
      <c r="B31" s="19"/>
      <c r="C31" s="48" t="s">
        <v>1</v>
      </c>
      <c r="D31" s="832" t="str">
        <f>"Transportes e armazenagem"</f>
        <v>Transportes e armazenagem</v>
      </c>
      <c r="E31" s="833"/>
      <c r="F31" s="278">
        <v>2.4445799999999989</v>
      </c>
      <c r="G31" s="178">
        <v>2.7863699999999954</v>
      </c>
      <c r="H31" s="91">
        <v>0.95040999999999964</v>
      </c>
      <c r="I31" s="183">
        <v>2.964E-2</v>
      </c>
      <c r="J31" s="278">
        <v>6.8911786482749582</v>
      </c>
      <c r="K31" s="178">
        <v>8.1214768677526692</v>
      </c>
      <c r="L31" s="91">
        <v>9.713890005366105</v>
      </c>
      <c r="M31" s="183">
        <v>8.7025000000000006</v>
      </c>
      <c r="N31" s="278">
        <v>5.78</v>
      </c>
      <c r="O31" s="374">
        <v>6.77</v>
      </c>
      <c r="P31" s="91">
        <v>6.86</v>
      </c>
      <c r="Q31" s="183">
        <v>9.27</v>
      </c>
    </row>
    <row r="32" spans="2:17" s="20" customFormat="1" ht="21.95" customHeight="1" x14ac:dyDescent="0.2">
      <c r="B32" s="19"/>
      <c r="C32" s="48" t="s">
        <v>21</v>
      </c>
      <c r="D32" s="832" t="str">
        <f>"Alojamento, restauração e similares"</f>
        <v>Alojamento, restauração e similares</v>
      </c>
      <c r="E32" s="833"/>
      <c r="F32" s="278">
        <v>8.0596399999999893</v>
      </c>
      <c r="G32" s="178">
        <v>3.1655600000000006</v>
      </c>
      <c r="H32" s="91">
        <v>0.43560000000000004</v>
      </c>
      <c r="I32" s="183">
        <v>0</v>
      </c>
      <c r="J32" s="278">
        <v>3.462035500344927</v>
      </c>
      <c r="K32" s="178">
        <v>3.5486969446164354</v>
      </c>
      <c r="L32" s="91">
        <v>3.7573778696051421</v>
      </c>
      <c r="M32" s="183">
        <v>0</v>
      </c>
      <c r="N32" s="278">
        <v>3.16</v>
      </c>
      <c r="O32" s="374">
        <v>3.14</v>
      </c>
      <c r="P32" s="91">
        <v>3.56</v>
      </c>
      <c r="Q32" s="183">
        <v>0</v>
      </c>
    </row>
    <row r="33" spans="2:17" s="20" customFormat="1" ht="11.25" customHeight="1" x14ac:dyDescent="0.2">
      <c r="B33" s="19"/>
      <c r="C33" s="48" t="s">
        <v>22</v>
      </c>
      <c r="D33" s="832" t="str">
        <f>"Activ de informação e de comunicação "</f>
        <v xml:space="preserve">Activ de informação e de comunicação </v>
      </c>
      <c r="E33" s="833"/>
      <c r="F33" s="278">
        <v>0.15509999999999999</v>
      </c>
      <c r="G33" s="178">
        <v>0.38815000000000005</v>
      </c>
      <c r="H33" s="91">
        <v>0.36447999999999997</v>
      </c>
      <c r="I33" s="183">
        <v>0</v>
      </c>
      <c r="J33" s="278">
        <v>9.6468143133462281</v>
      </c>
      <c r="K33" s="178">
        <v>6.8389702434625788</v>
      </c>
      <c r="L33" s="91">
        <v>10.996201163301141</v>
      </c>
      <c r="M33" s="183">
        <v>0</v>
      </c>
      <c r="N33" s="278">
        <v>5.71</v>
      </c>
      <c r="O33" s="374">
        <v>4.1399999999999997</v>
      </c>
      <c r="P33" s="91">
        <v>7.72</v>
      </c>
      <c r="Q33" s="183">
        <v>0</v>
      </c>
    </row>
    <row r="34" spans="2:17" s="20" customFormat="1" ht="17.100000000000001" customHeight="1" x14ac:dyDescent="0.2">
      <c r="B34" s="19"/>
      <c r="C34" s="48" t="s">
        <v>23</v>
      </c>
      <c r="D34" s="832" t="s">
        <v>122</v>
      </c>
      <c r="E34" s="833"/>
      <c r="F34" s="278">
        <v>0.16311999999999999</v>
      </c>
      <c r="G34" s="178">
        <v>0.25751000000000002</v>
      </c>
      <c r="H34" s="91">
        <v>0.20566000000000006</v>
      </c>
      <c r="I34" s="183">
        <v>2.6789999999999998E-2</v>
      </c>
      <c r="J34" s="278">
        <v>8.2517134624816091</v>
      </c>
      <c r="K34" s="178">
        <v>7.831846141897401</v>
      </c>
      <c r="L34" s="91">
        <v>15.416724691237965</v>
      </c>
      <c r="M34" s="183">
        <v>35.83</v>
      </c>
      <c r="N34" s="278">
        <v>7.92</v>
      </c>
      <c r="O34" s="374">
        <v>4.58</v>
      </c>
      <c r="P34" s="91">
        <v>12.64</v>
      </c>
      <c r="Q34" s="183">
        <v>35.83</v>
      </c>
    </row>
    <row r="35" spans="2:17" s="18" customFormat="1" ht="24.75" customHeight="1" x14ac:dyDescent="0.2">
      <c r="B35" s="19"/>
      <c r="C35" s="48" t="s">
        <v>73</v>
      </c>
      <c r="D35" s="834" t="s">
        <v>83</v>
      </c>
      <c r="E35" s="835"/>
      <c r="F35" s="278">
        <v>0.65863000000000005</v>
      </c>
      <c r="G35" s="178">
        <v>0.8714900000000001</v>
      </c>
      <c r="H35" s="91">
        <v>0.62114000000000003</v>
      </c>
      <c r="I35" s="183">
        <v>8.1450000000000009E-2</v>
      </c>
      <c r="J35" s="278">
        <v>4.3863124971531837</v>
      </c>
      <c r="K35" s="178">
        <v>4.3814692079082924</v>
      </c>
      <c r="L35" s="91">
        <v>10.141406124223204</v>
      </c>
      <c r="M35" s="183">
        <v>9.512714548802947</v>
      </c>
      <c r="N35" s="278">
        <v>3.91</v>
      </c>
      <c r="O35" s="374">
        <v>4.13</v>
      </c>
      <c r="P35" s="91">
        <v>6.54</v>
      </c>
      <c r="Q35" s="183">
        <v>6.9</v>
      </c>
    </row>
    <row r="36" spans="2:17" s="18" customFormat="1" ht="15.95" customHeight="1" x14ac:dyDescent="0.2">
      <c r="B36" s="19"/>
      <c r="C36" s="48" t="s">
        <v>25</v>
      </c>
      <c r="D36" s="834" t="s">
        <v>84</v>
      </c>
      <c r="E36" s="835"/>
      <c r="F36" s="278">
        <v>35.491720000000448</v>
      </c>
      <c r="G36" s="178">
        <v>5.0767300000000013</v>
      </c>
      <c r="H36" s="91">
        <v>0.86013000000000028</v>
      </c>
      <c r="I36" s="183">
        <v>2.349E-2</v>
      </c>
      <c r="J36" s="278">
        <v>3.7832819964769206</v>
      </c>
      <c r="K36" s="178">
        <v>4.8280367677619225</v>
      </c>
      <c r="L36" s="91">
        <v>5.4012746910350762</v>
      </c>
      <c r="M36" s="183">
        <v>4.6939378458918695</v>
      </c>
      <c r="N36" s="278">
        <v>3.37</v>
      </c>
      <c r="O36" s="374">
        <v>3.92</v>
      </c>
      <c r="P36" s="91">
        <v>5.03</v>
      </c>
      <c r="Q36" s="183">
        <v>4.78</v>
      </c>
    </row>
    <row r="37" spans="2:17" s="18" customFormat="1" ht="28.5" customHeight="1" x14ac:dyDescent="0.2">
      <c r="B37" s="38" t="s">
        <v>67</v>
      </c>
      <c r="C37" s="836" t="s">
        <v>162</v>
      </c>
      <c r="D37" s="836"/>
      <c r="E37" s="837"/>
      <c r="F37" s="313">
        <v>4.3298500000000004</v>
      </c>
      <c r="G37" s="185">
        <v>2.5987600000000013</v>
      </c>
      <c r="H37" s="185">
        <v>20.869660000000039</v>
      </c>
      <c r="I37" s="363">
        <v>4.3987000000000025</v>
      </c>
      <c r="J37" s="313">
        <v>4.4960138803884639</v>
      </c>
      <c r="K37" s="185">
        <v>5.8909475673013292</v>
      </c>
      <c r="L37" s="185">
        <v>14.590020771780656</v>
      </c>
      <c r="M37" s="363">
        <v>13.531148316548073</v>
      </c>
      <c r="N37" s="313">
        <v>3.86</v>
      </c>
      <c r="O37" s="368">
        <v>4.8099999999999996</v>
      </c>
      <c r="P37" s="185">
        <v>12.91</v>
      </c>
      <c r="Q37" s="363">
        <v>12.57</v>
      </c>
    </row>
    <row r="38" spans="2:17" s="18" customFormat="1" ht="15.95" customHeight="1" x14ac:dyDescent="0.2">
      <c r="B38" s="49"/>
      <c r="C38" s="58" t="s">
        <v>74</v>
      </c>
      <c r="D38" s="828" t="s">
        <v>24</v>
      </c>
      <c r="E38" s="829"/>
      <c r="F38" s="317">
        <v>0.95272000000000001</v>
      </c>
      <c r="G38" s="178">
        <v>0.77412000000000003</v>
      </c>
      <c r="H38" s="178">
        <v>15.201569999999995</v>
      </c>
      <c r="I38" s="365">
        <v>3.709660000000004</v>
      </c>
      <c r="J38" s="317">
        <v>5.4931743849189685</v>
      </c>
      <c r="K38" s="178">
        <v>7.6416518110887184</v>
      </c>
      <c r="L38" s="178">
        <v>14.876208838955447</v>
      </c>
      <c r="M38" s="365">
        <v>13.221321334030613</v>
      </c>
      <c r="N38" s="317">
        <v>5.56</v>
      </c>
      <c r="O38" s="370">
        <v>5.57</v>
      </c>
      <c r="P38" s="178">
        <v>12.91</v>
      </c>
      <c r="Q38" s="365">
        <v>12.41</v>
      </c>
    </row>
    <row r="39" spans="2:17" s="18" customFormat="1" ht="15.95" customHeight="1" x14ac:dyDescent="0.2">
      <c r="B39" s="49"/>
      <c r="C39" s="58" t="s">
        <v>75</v>
      </c>
      <c r="D39" s="828" t="s">
        <v>85</v>
      </c>
      <c r="E39" s="829"/>
      <c r="F39" s="317">
        <v>2.6348900000000008</v>
      </c>
      <c r="G39" s="178">
        <v>1.26471</v>
      </c>
      <c r="H39" s="178">
        <v>4.3445400000000003</v>
      </c>
      <c r="I39" s="365">
        <v>0.51613999999999982</v>
      </c>
      <c r="J39" s="317">
        <v>4.1606158890883478</v>
      </c>
      <c r="K39" s="178">
        <v>4.7314328185908234</v>
      </c>
      <c r="L39" s="178">
        <v>14.143263498552203</v>
      </c>
      <c r="M39" s="365">
        <v>16.433620529313753</v>
      </c>
      <c r="N39" s="317">
        <v>3.63</v>
      </c>
      <c r="O39" s="370">
        <v>4.26</v>
      </c>
      <c r="P39" s="178">
        <v>9.5299999999999994</v>
      </c>
      <c r="Q39" s="365">
        <v>17.29</v>
      </c>
    </row>
    <row r="40" spans="2:17" s="18" customFormat="1" ht="15.95" customHeight="1" x14ac:dyDescent="0.2">
      <c r="B40" s="49"/>
      <c r="C40" s="58" t="s">
        <v>76</v>
      </c>
      <c r="D40" s="828" t="s">
        <v>95</v>
      </c>
      <c r="E40" s="829"/>
      <c r="F40" s="317">
        <v>0.15163000000000001</v>
      </c>
      <c r="G40" s="178">
        <v>0.30827000000000004</v>
      </c>
      <c r="H40" s="178">
        <v>0.48080999999999968</v>
      </c>
      <c r="I40" s="365">
        <v>0</v>
      </c>
      <c r="J40" s="317">
        <v>4.5741311086196665</v>
      </c>
      <c r="K40" s="178">
        <v>5.6127326694131767</v>
      </c>
      <c r="L40" s="178">
        <v>8.9685287327634597</v>
      </c>
      <c r="M40" s="365">
        <v>0</v>
      </c>
      <c r="N40" s="317">
        <v>3.98</v>
      </c>
      <c r="O40" s="370">
        <v>4.8099999999999996</v>
      </c>
      <c r="P40" s="178">
        <v>6.57</v>
      </c>
      <c r="Q40" s="365">
        <v>0</v>
      </c>
    </row>
    <row r="41" spans="2:17" s="18" customFormat="1" ht="15.95" customHeight="1" thickBot="1" x14ac:dyDescent="0.25">
      <c r="B41" s="59"/>
      <c r="C41" s="60" t="s">
        <v>77</v>
      </c>
      <c r="D41" s="830" t="s">
        <v>86</v>
      </c>
      <c r="E41" s="831"/>
      <c r="F41" s="320">
        <v>0.59060999999999986</v>
      </c>
      <c r="G41" s="321">
        <v>0.25165999999999999</v>
      </c>
      <c r="H41" s="321">
        <v>0.84274000000000004</v>
      </c>
      <c r="I41" s="367">
        <v>0.17290000000000003</v>
      </c>
      <c r="J41" s="320">
        <v>4.3637390155940476</v>
      </c>
      <c r="K41" s="321">
        <v>6.6735909560518154</v>
      </c>
      <c r="L41" s="321">
        <v>14.938071765906447</v>
      </c>
      <c r="M41" s="367">
        <v>11.514206477732795</v>
      </c>
      <c r="N41" s="320">
        <v>3.91</v>
      </c>
      <c r="O41" s="373">
        <v>6.71</v>
      </c>
      <c r="P41" s="321">
        <v>14.21</v>
      </c>
      <c r="Q41" s="367">
        <v>11.28</v>
      </c>
    </row>
    <row r="42" spans="2:17" ht="16.5" customHeight="1" x14ac:dyDescent="0.2">
      <c r="B42" s="63" t="s">
        <v>179</v>
      </c>
      <c r="C42" s="58"/>
      <c r="D42" s="206"/>
      <c r="E42" s="206"/>
      <c r="F42" s="115"/>
      <c r="G42" s="115"/>
      <c r="H42" s="115"/>
      <c r="I42" s="115"/>
    </row>
    <row r="43" spans="2:17" x14ac:dyDescent="0.2">
      <c r="B43" s="63" t="s">
        <v>177</v>
      </c>
      <c r="C43" s="117"/>
      <c r="D43" s="117"/>
      <c r="E43" s="117"/>
      <c r="F43" s="117"/>
      <c r="G43" s="117"/>
      <c r="H43" s="117"/>
      <c r="I43" s="117"/>
    </row>
    <row r="44" spans="2:17" x14ac:dyDescent="0.2">
      <c r="B44" s="64"/>
    </row>
    <row r="45" spans="2:17" x14ac:dyDescent="0.2">
      <c r="B45" s="64"/>
    </row>
  </sheetData>
  <mergeCells count="47">
    <mergeCell ref="B4:E8"/>
    <mergeCell ref="F4:I6"/>
    <mergeCell ref="J4:Q5"/>
    <mergeCell ref="J6:M6"/>
    <mergeCell ref="N6:Q6"/>
    <mergeCell ref="F7:F8"/>
    <mergeCell ref="G7:G8"/>
    <mergeCell ref="B2:P2"/>
    <mergeCell ref="D22:E22"/>
    <mergeCell ref="P7:P8"/>
    <mergeCell ref="Q7:Q8"/>
    <mergeCell ref="B10:E10"/>
    <mergeCell ref="C11:E11"/>
    <mergeCell ref="D15:E15"/>
    <mergeCell ref="D16:E16"/>
    <mergeCell ref="L7:L8"/>
    <mergeCell ref="M7:M8"/>
    <mergeCell ref="N7:N8"/>
    <mergeCell ref="O7:O8"/>
    <mergeCell ref="H7:H8"/>
    <mergeCell ref="I7:I8"/>
    <mergeCell ref="J7:J8"/>
    <mergeCell ref="K7:K8"/>
    <mergeCell ref="D17:E17"/>
    <mergeCell ref="D18:E18"/>
    <mergeCell ref="D19:E19"/>
    <mergeCell ref="D20:E20"/>
    <mergeCell ref="D21:E21"/>
    <mergeCell ref="D34:E34"/>
    <mergeCell ref="D23:E23"/>
    <mergeCell ref="D24:E24"/>
    <mergeCell ref="C25:E25"/>
    <mergeCell ref="C26:E26"/>
    <mergeCell ref="D27:E27"/>
    <mergeCell ref="D28:E28"/>
    <mergeCell ref="D29:E29"/>
    <mergeCell ref="D30:E30"/>
    <mergeCell ref="D31:E31"/>
    <mergeCell ref="D32:E32"/>
    <mergeCell ref="D33:E33"/>
    <mergeCell ref="D41:E41"/>
    <mergeCell ref="D35:E35"/>
    <mergeCell ref="D36:E36"/>
    <mergeCell ref="C37:E37"/>
    <mergeCell ref="D38:E38"/>
    <mergeCell ref="D39:E39"/>
    <mergeCell ref="D40:E40"/>
  </mergeCells>
  <printOptions horizontalCentered="1" verticalCentered="1"/>
  <pageMargins left="0.23622047244094491" right="0.23622047244094491" top="0.70866141732283472" bottom="0.19685039370078741" header="0.19685039370078741" footer="0"/>
  <pageSetup paperSize="9" scale="64" orientation="landscape" r:id="rId1"/>
  <headerFooter scaleWithDoc="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0" tint="-0.14999847407452621"/>
  </sheetPr>
  <dimension ref="B1:W53"/>
  <sheetViews>
    <sheetView showGridLines="0" zoomScaleNormal="100" workbookViewId="0"/>
  </sheetViews>
  <sheetFormatPr defaultRowHeight="12" x14ac:dyDescent="0.2"/>
  <cols>
    <col min="1" max="1" width="1.85546875" style="120" customWidth="1"/>
    <col min="2" max="2" width="6.42578125" style="157" customWidth="1"/>
    <col min="3" max="3" width="6.7109375" style="157" customWidth="1"/>
    <col min="4" max="4" width="3.140625" style="155" customWidth="1"/>
    <col min="5" max="5" width="46.7109375" style="155" customWidth="1"/>
    <col min="6" max="17" width="9.140625" style="155" customWidth="1"/>
    <col min="18" max="23" width="9.140625" style="155"/>
    <col min="24" max="16384" width="9.140625" style="120"/>
  </cols>
  <sheetData>
    <row r="1" spans="2:23" ht="3" customHeight="1" x14ac:dyDescent="0.2"/>
    <row r="2" spans="2:23" ht="36" customHeight="1" thickBot="1" x14ac:dyDescent="0.25">
      <c r="B2" s="871" t="s">
        <v>198</v>
      </c>
      <c r="C2" s="871"/>
      <c r="D2" s="871"/>
      <c r="E2" s="871"/>
      <c r="F2" s="871"/>
      <c r="G2" s="871"/>
      <c r="H2" s="871"/>
      <c r="I2" s="871"/>
      <c r="J2" s="871"/>
      <c r="K2" s="871"/>
      <c r="L2" s="871"/>
      <c r="M2" s="871"/>
      <c r="N2" s="871"/>
      <c r="O2" s="871"/>
      <c r="P2" s="871"/>
      <c r="Q2" s="871"/>
      <c r="R2" s="871"/>
      <c r="S2" s="871"/>
      <c r="T2" s="871"/>
      <c r="U2" s="871"/>
      <c r="V2" s="871"/>
      <c r="W2" s="491"/>
    </row>
    <row r="3" spans="2:23" ht="24" customHeight="1" x14ac:dyDescent="0.2">
      <c r="B3" s="864" t="s">
        <v>123</v>
      </c>
      <c r="C3" s="865"/>
      <c r="D3" s="865"/>
      <c r="E3" s="866"/>
      <c r="F3" s="864" t="s">
        <v>50</v>
      </c>
      <c r="G3" s="865"/>
      <c r="H3" s="865"/>
      <c r="I3" s="865"/>
      <c r="J3" s="865"/>
      <c r="K3" s="866"/>
      <c r="L3" s="864" t="s">
        <v>147</v>
      </c>
      <c r="M3" s="865"/>
      <c r="N3" s="865"/>
      <c r="O3" s="865"/>
      <c r="P3" s="865"/>
      <c r="Q3" s="865"/>
      <c r="R3" s="865"/>
      <c r="S3" s="865"/>
      <c r="T3" s="865"/>
      <c r="U3" s="865"/>
      <c r="V3" s="865"/>
      <c r="W3" s="866"/>
    </row>
    <row r="4" spans="2:23" ht="11.25" customHeight="1" thickBot="1" x14ac:dyDescent="0.25">
      <c r="B4" s="867"/>
      <c r="C4" s="868"/>
      <c r="D4" s="868"/>
      <c r="E4" s="869"/>
      <c r="F4" s="867"/>
      <c r="G4" s="868"/>
      <c r="H4" s="868"/>
      <c r="I4" s="868"/>
      <c r="J4" s="868"/>
      <c r="K4" s="869"/>
      <c r="L4" s="870"/>
      <c r="M4" s="871"/>
      <c r="N4" s="871"/>
      <c r="O4" s="871"/>
      <c r="P4" s="871"/>
      <c r="Q4" s="871"/>
      <c r="R4" s="871"/>
      <c r="S4" s="871"/>
      <c r="T4" s="871"/>
      <c r="U4" s="871"/>
      <c r="V4" s="871"/>
      <c r="W4" s="872"/>
    </row>
    <row r="5" spans="2:23" ht="13.5" customHeight="1" thickBot="1" x14ac:dyDescent="0.25">
      <c r="B5" s="867"/>
      <c r="C5" s="868"/>
      <c r="D5" s="868"/>
      <c r="E5" s="869"/>
      <c r="F5" s="870"/>
      <c r="G5" s="871"/>
      <c r="H5" s="871"/>
      <c r="I5" s="871"/>
      <c r="J5" s="871"/>
      <c r="K5" s="872"/>
      <c r="L5" s="876" t="s">
        <v>143</v>
      </c>
      <c r="M5" s="877"/>
      <c r="N5" s="877"/>
      <c r="O5" s="877"/>
      <c r="P5" s="877"/>
      <c r="Q5" s="878"/>
      <c r="R5" s="876" t="s">
        <v>128</v>
      </c>
      <c r="S5" s="877"/>
      <c r="T5" s="877"/>
      <c r="U5" s="877"/>
      <c r="V5" s="877"/>
      <c r="W5" s="878"/>
    </row>
    <row r="6" spans="2:23" ht="31.5" customHeight="1" thickBot="1" x14ac:dyDescent="0.25">
      <c r="B6" s="867"/>
      <c r="C6" s="868"/>
      <c r="D6" s="868"/>
      <c r="E6" s="869"/>
      <c r="F6" s="377" t="s">
        <v>117</v>
      </c>
      <c r="G6" s="377" t="s">
        <v>126</v>
      </c>
      <c r="H6" s="377" t="s">
        <v>26</v>
      </c>
      <c r="I6" s="377" t="s">
        <v>27</v>
      </c>
      <c r="J6" s="377" t="s">
        <v>28</v>
      </c>
      <c r="K6" s="377" t="s">
        <v>127</v>
      </c>
      <c r="L6" s="211" t="s">
        <v>117</v>
      </c>
      <c r="M6" s="211" t="s">
        <v>126</v>
      </c>
      <c r="N6" s="211" t="s">
        <v>26</v>
      </c>
      <c r="O6" s="211" t="s">
        <v>27</v>
      </c>
      <c r="P6" s="211" t="s">
        <v>28</v>
      </c>
      <c r="Q6" s="211" t="s">
        <v>127</v>
      </c>
      <c r="R6" s="211" t="s">
        <v>117</v>
      </c>
      <c r="S6" s="211" t="s">
        <v>126</v>
      </c>
      <c r="T6" s="211" t="s">
        <v>26</v>
      </c>
      <c r="U6" s="211" t="s">
        <v>27</v>
      </c>
      <c r="V6" s="211" t="s">
        <v>28</v>
      </c>
      <c r="W6" s="211" t="s">
        <v>127</v>
      </c>
    </row>
    <row r="7" spans="2:23" ht="3" customHeight="1" x14ac:dyDescent="0.2">
      <c r="B7" s="121"/>
      <c r="C7" s="122"/>
      <c r="D7" s="122"/>
      <c r="E7" s="123"/>
      <c r="F7" s="121"/>
      <c r="G7" s="122"/>
      <c r="H7" s="122"/>
      <c r="I7" s="122"/>
      <c r="J7" s="122"/>
      <c r="K7" s="122"/>
      <c r="L7" s="207"/>
      <c r="M7" s="208"/>
      <c r="N7" s="208"/>
      <c r="O7" s="208"/>
      <c r="P7" s="208"/>
      <c r="Q7" s="209"/>
      <c r="R7" s="207"/>
      <c r="S7" s="208"/>
      <c r="T7" s="208"/>
      <c r="U7" s="208"/>
      <c r="V7" s="208"/>
      <c r="W7" s="209"/>
    </row>
    <row r="8" spans="2:23" ht="16.5" customHeight="1" x14ac:dyDescent="0.2">
      <c r="B8" s="879" t="s">
        <v>157</v>
      </c>
      <c r="C8" s="880"/>
      <c r="D8" s="880"/>
      <c r="E8" s="889"/>
      <c r="F8" s="240">
        <v>558.29769000000124</v>
      </c>
      <c r="G8" s="241">
        <v>200.74734000000049</v>
      </c>
      <c r="H8" s="241">
        <v>424.18843000000055</v>
      </c>
      <c r="I8" s="241">
        <v>497.87888000000203</v>
      </c>
      <c r="J8" s="242">
        <v>285.17874999999998</v>
      </c>
      <c r="K8" s="243">
        <v>37.022819999999939</v>
      </c>
      <c r="L8" s="242">
        <v>5.7157060888072406</v>
      </c>
      <c r="M8" s="241">
        <v>6.5226368877415721</v>
      </c>
      <c r="N8" s="241">
        <v>7.222493061161515</v>
      </c>
      <c r="O8" s="241">
        <v>8.3763691444393142</v>
      </c>
      <c r="P8" s="242">
        <v>10.691937368404906</v>
      </c>
      <c r="Q8" s="243">
        <v>9.2519858238783446</v>
      </c>
      <c r="R8" s="242">
        <v>4.32</v>
      </c>
      <c r="S8" s="241">
        <v>4.79</v>
      </c>
      <c r="T8" s="241">
        <v>5.32</v>
      </c>
      <c r="U8" s="241">
        <v>5.98</v>
      </c>
      <c r="V8" s="242">
        <v>7.87</v>
      </c>
      <c r="W8" s="243">
        <v>6.37</v>
      </c>
    </row>
    <row r="9" spans="2:23" ht="25.5" customHeight="1" x14ac:dyDescent="0.2">
      <c r="B9" s="126" t="s">
        <v>53</v>
      </c>
      <c r="C9" s="882" t="s">
        <v>165</v>
      </c>
      <c r="D9" s="882"/>
      <c r="E9" s="883"/>
      <c r="F9" s="244">
        <v>451.4499100000005</v>
      </c>
      <c r="G9" s="245">
        <v>146.75654000000097</v>
      </c>
      <c r="H9" s="245">
        <v>287.57188000000076</v>
      </c>
      <c r="I9" s="245">
        <v>326.93531999999755</v>
      </c>
      <c r="J9" s="246">
        <v>198.76165000000182</v>
      </c>
      <c r="K9" s="247">
        <v>26.911469999999962</v>
      </c>
      <c r="L9" s="246">
        <v>5.2813386825129651</v>
      </c>
      <c r="M9" s="245">
        <v>6.1295294104099263</v>
      </c>
      <c r="N9" s="245">
        <v>6.8832464297274365</v>
      </c>
      <c r="O9" s="245">
        <v>8.1899013823284399</v>
      </c>
      <c r="P9" s="246">
        <v>10.588495153365871</v>
      </c>
      <c r="Q9" s="247">
        <v>9.0932852423148915</v>
      </c>
      <c r="R9" s="246">
        <v>4.2</v>
      </c>
      <c r="S9" s="245">
        <v>4.6100000000000003</v>
      </c>
      <c r="T9" s="245">
        <v>4.96</v>
      </c>
      <c r="U9" s="245">
        <v>5.83</v>
      </c>
      <c r="V9" s="246">
        <v>7.39</v>
      </c>
      <c r="W9" s="247">
        <v>6.28</v>
      </c>
    </row>
    <row r="10" spans="2:23" ht="16.5" customHeight="1" x14ac:dyDescent="0.2">
      <c r="B10" s="131" t="s">
        <v>54</v>
      </c>
      <c r="C10" s="132" t="s">
        <v>14</v>
      </c>
      <c r="D10" s="132"/>
      <c r="E10" s="133"/>
      <c r="F10" s="127">
        <v>130.70363000000074</v>
      </c>
      <c r="G10" s="128">
        <v>56.219619999999971</v>
      </c>
      <c r="H10" s="128">
        <v>90.887119999999626</v>
      </c>
      <c r="I10" s="128">
        <v>125.25025000000058</v>
      </c>
      <c r="J10" s="129">
        <v>82.764810000000693</v>
      </c>
      <c r="K10" s="130">
        <v>14.125730000000011</v>
      </c>
      <c r="L10" s="129">
        <v>4.7645006776016867</v>
      </c>
      <c r="M10" s="128">
        <v>5.1406518489452564</v>
      </c>
      <c r="N10" s="128">
        <v>5.6887913325892505</v>
      </c>
      <c r="O10" s="128">
        <v>6.2883600863072093</v>
      </c>
      <c r="P10" s="129">
        <v>6.9865892460817678</v>
      </c>
      <c r="Q10" s="130">
        <v>7.1838144860478002</v>
      </c>
      <c r="R10" s="129">
        <v>3.93</v>
      </c>
      <c r="S10" s="128">
        <v>4.09</v>
      </c>
      <c r="T10" s="128">
        <v>4.37</v>
      </c>
      <c r="U10" s="128">
        <v>4.79</v>
      </c>
      <c r="V10" s="129">
        <v>5.3</v>
      </c>
      <c r="W10" s="130">
        <v>5.19</v>
      </c>
    </row>
    <row r="11" spans="2:23" ht="16.5" customHeight="1" x14ac:dyDescent="0.2">
      <c r="B11" s="131"/>
      <c r="C11" s="134" t="s">
        <v>55</v>
      </c>
      <c r="D11" s="132" t="s">
        <v>16</v>
      </c>
      <c r="E11" s="133"/>
      <c r="F11" s="127">
        <v>1.5774600000000014</v>
      </c>
      <c r="G11" s="128">
        <v>0.78965999999999992</v>
      </c>
      <c r="H11" s="128">
        <v>0.83499999999999974</v>
      </c>
      <c r="I11" s="128">
        <v>1.5653600000000001</v>
      </c>
      <c r="J11" s="129">
        <v>1.3799800000000002</v>
      </c>
      <c r="K11" s="130">
        <v>0.11525999999999999</v>
      </c>
      <c r="L11" s="129">
        <v>6.8854083780254367</v>
      </c>
      <c r="M11" s="128">
        <v>7.5434559177367477</v>
      </c>
      <c r="N11" s="128">
        <v>6.8944173652694607</v>
      </c>
      <c r="O11" s="128">
        <v>6.7165211197424215</v>
      </c>
      <c r="P11" s="129">
        <v>9.2206103711648026</v>
      </c>
      <c r="Q11" s="130">
        <v>6.1538443519000525</v>
      </c>
      <c r="R11" s="129">
        <v>4.32</v>
      </c>
      <c r="S11" s="128">
        <v>5.0199999999999996</v>
      </c>
      <c r="T11" s="128">
        <v>5.1100000000000003</v>
      </c>
      <c r="U11" s="128">
        <v>4.97</v>
      </c>
      <c r="V11" s="129">
        <v>7.5</v>
      </c>
      <c r="W11" s="130">
        <v>6.37</v>
      </c>
    </row>
    <row r="12" spans="2:23" ht="18" customHeight="1" x14ac:dyDescent="0.2">
      <c r="B12" s="131"/>
      <c r="C12" s="134" t="s">
        <v>15</v>
      </c>
      <c r="D12" s="132" t="s">
        <v>17</v>
      </c>
      <c r="E12" s="133"/>
      <c r="F12" s="127">
        <v>124.79914000000117</v>
      </c>
      <c r="G12" s="128">
        <v>51.588330000000056</v>
      </c>
      <c r="H12" s="128">
        <v>84.355289999999641</v>
      </c>
      <c r="I12" s="128">
        <v>118.25809000000058</v>
      </c>
      <c r="J12" s="129">
        <v>79.855910000000591</v>
      </c>
      <c r="K12" s="130">
        <v>13.792540000000015</v>
      </c>
      <c r="L12" s="129">
        <v>4.7231371241821201</v>
      </c>
      <c r="M12" s="128">
        <v>5.0407736013164195</v>
      </c>
      <c r="N12" s="128">
        <v>5.6424965452670497</v>
      </c>
      <c r="O12" s="128">
        <v>6.1978118469527113</v>
      </c>
      <c r="P12" s="129">
        <v>6.8577655316932606</v>
      </c>
      <c r="Q12" s="130">
        <v>7.0621786052460243</v>
      </c>
      <c r="R12" s="129">
        <v>3.91</v>
      </c>
      <c r="S12" s="128">
        <v>4.04</v>
      </c>
      <c r="T12" s="128">
        <v>4.33</v>
      </c>
      <c r="U12" s="128">
        <v>4.72</v>
      </c>
      <c r="V12" s="129">
        <v>5.22</v>
      </c>
      <c r="W12" s="130">
        <v>5.17</v>
      </c>
    </row>
    <row r="13" spans="2:23" ht="16.5" customHeight="1" x14ac:dyDescent="0.2">
      <c r="B13" s="135"/>
      <c r="C13" s="136" t="s">
        <v>57</v>
      </c>
      <c r="D13" s="849" t="s">
        <v>78</v>
      </c>
      <c r="E13" s="850"/>
      <c r="F13" s="127">
        <v>17.785899999999991</v>
      </c>
      <c r="G13" s="128">
        <v>6.8173600000000034</v>
      </c>
      <c r="H13" s="128">
        <v>16.48276999999997</v>
      </c>
      <c r="I13" s="128">
        <v>17.56370000000004</v>
      </c>
      <c r="J13" s="129">
        <v>10.97542</v>
      </c>
      <c r="K13" s="130">
        <v>2.3233799999999998</v>
      </c>
      <c r="L13" s="129">
        <v>4.3869264754665256</v>
      </c>
      <c r="M13" s="128">
        <v>4.8845429609115554</v>
      </c>
      <c r="N13" s="128">
        <v>5.4409052058604219</v>
      </c>
      <c r="O13" s="128">
        <v>5.9774206346043224</v>
      </c>
      <c r="P13" s="129">
        <v>6.5109204659138333</v>
      </c>
      <c r="Q13" s="130">
        <v>5.8239408103710986</v>
      </c>
      <c r="R13" s="129">
        <v>3.83</v>
      </c>
      <c r="S13" s="128">
        <v>3.9</v>
      </c>
      <c r="T13" s="128">
        <v>4.13</v>
      </c>
      <c r="U13" s="128">
        <v>4.6100000000000003</v>
      </c>
      <c r="V13" s="129">
        <v>5.08</v>
      </c>
      <c r="W13" s="130">
        <v>4.6500000000000004</v>
      </c>
    </row>
    <row r="14" spans="2:23" ht="21" customHeight="1" x14ac:dyDescent="0.2">
      <c r="B14" s="135"/>
      <c r="C14" s="137" t="s">
        <v>58</v>
      </c>
      <c r="D14" s="849" t="s">
        <v>96</v>
      </c>
      <c r="E14" s="850"/>
      <c r="F14" s="127">
        <v>45.232809999999944</v>
      </c>
      <c r="G14" s="128">
        <v>19.78982000000002</v>
      </c>
      <c r="H14" s="128">
        <v>25.61785999999999</v>
      </c>
      <c r="I14" s="128">
        <v>39.260539999999963</v>
      </c>
      <c r="J14" s="129">
        <v>27.523359999999933</v>
      </c>
      <c r="K14" s="130">
        <v>3.7251000000000007</v>
      </c>
      <c r="L14" s="129">
        <v>4.1127779017045398</v>
      </c>
      <c r="M14" s="128">
        <v>4.1481218828670512</v>
      </c>
      <c r="N14" s="128">
        <v>4.4259801365141342</v>
      </c>
      <c r="O14" s="128">
        <v>4.4604287995019876</v>
      </c>
      <c r="P14" s="129">
        <v>4.8649577195516835</v>
      </c>
      <c r="Q14" s="130">
        <v>4.8481467343158595</v>
      </c>
      <c r="R14" s="129">
        <v>3.48</v>
      </c>
      <c r="S14" s="128">
        <v>3.49</v>
      </c>
      <c r="T14" s="128">
        <v>3.47</v>
      </c>
      <c r="U14" s="128">
        <v>3.54</v>
      </c>
      <c r="V14" s="129">
        <v>3.75</v>
      </c>
      <c r="W14" s="130">
        <v>3.86</v>
      </c>
    </row>
    <row r="15" spans="2:23" ht="20.25" customHeight="1" x14ac:dyDescent="0.2">
      <c r="B15" s="135"/>
      <c r="C15" s="137" t="s">
        <v>59</v>
      </c>
      <c r="D15" s="849" t="s">
        <v>97</v>
      </c>
      <c r="E15" s="850"/>
      <c r="F15" s="127">
        <v>3.0646699999999965</v>
      </c>
      <c r="G15" s="128">
        <v>1.8673399999999998</v>
      </c>
      <c r="H15" s="128">
        <v>2.9937600000000035</v>
      </c>
      <c r="I15" s="128">
        <v>4.5371999999999995</v>
      </c>
      <c r="J15" s="129">
        <v>4.276239999999996</v>
      </c>
      <c r="K15" s="130">
        <v>1.0273500000000004</v>
      </c>
      <c r="L15" s="129">
        <v>4.9935518669220507</v>
      </c>
      <c r="M15" s="128">
        <v>4.9872570072937989</v>
      </c>
      <c r="N15" s="128">
        <v>6.2735315122120694</v>
      </c>
      <c r="O15" s="128">
        <v>7.6041302785859131</v>
      </c>
      <c r="P15" s="129">
        <v>9.7146917151516341</v>
      </c>
      <c r="Q15" s="130">
        <v>8.2378661605100483</v>
      </c>
      <c r="R15" s="129">
        <v>4.22</v>
      </c>
      <c r="S15" s="128">
        <v>4.6100000000000003</v>
      </c>
      <c r="T15" s="128">
        <v>5.65</v>
      </c>
      <c r="U15" s="128">
        <v>5.94</v>
      </c>
      <c r="V15" s="129">
        <v>7.69</v>
      </c>
      <c r="W15" s="130">
        <v>6.44</v>
      </c>
    </row>
    <row r="16" spans="2:23" ht="21.75" customHeight="1" x14ac:dyDescent="0.2">
      <c r="B16" s="135"/>
      <c r="C16" s="137" t="s">
        <v>60</v>
      </c>
      <c r="D16" s="849" t="s">
        <v>98</v>
      </c>
      <c r="E16" s="850"/>
      <c r="F16" s="127">
        <v>14.207799999999972</v>
      </c>
      <c r="G16" s="128">
        <v>5.9498499999999943</v>
      </c>
      <c r="H16" s="128">
        <v>11.996040000000004</v>
      </c>
      <c r="I16" s="128">
        <v>18.072500000000019</v>
      </c>
      <c r="J16" s="129">
        <v>11.663390000000017</v>
      </c>
      <c r="K16" s="130">
        <v>2.2245600000000016</v>
      </c>
      <c r="L16" s="129">
        <v>5.7111540984529601</v>
      </c>
      <c r="M16" s="128">
        <v>6.4385863173021196</v>
      </c>
      <c r="N16" s="128">
        <v>7.476350445647066</v>
      </c>
      <c r="O16" s="128">
        <v>8.1590897330197905</v>
      </c>
      <c r="P16" s="129">
        <v>8.8908281725981979</v>
      </c>
      <c r="Q16" s="130">
        <v>9.9633852537130991</v>
      </c>
      <c r="R16" s="129">
        <v>4.58</v>
      </c>
      <c r="S16" s="128">
        <v>4.8099999999999996</v>
      </c>
      <c r="T16" s="128">
        <v>5.51</v>
      </c>
      <c r="U16" s="128">
        <v>6.1</v>
      </c>
      <c r="V16" s="129">
        <v>6.42</v>
      </c>
      <c r="W16" s="130">
        <v>6.9</v>
      </c>
    </row>
    <row r="17" spans="2:23" ht="21.75" customHeight="1" x14ac:dyDescent="0.2">
      <c r="B17" s="135"/>
      <c r="C17" s="137" t="s">
        <v>61</v>
      </c>
      <c r="D17" s="849" t="s">
        <v>87</v>
      </c>
      <c r="E17" s="850"/>
      <c r="F17" s="127">
        <v>18.237879999999944</v>
      </c>
      <c r="G17" s="128">
        <v>5.8140999999999945</v>
      </c>
      <c r="H17" s="128">
        <v>9.1157800000000169</v>
      </c>
      <c r="I17" s="128">
        <v>12.911499999999995</v>
      </c>
      <c r="J17" s="129">
        <v>7.6815199999999999</v>
      </c>
      <c r="K17" s="130">
        <v>2.3254100000000002</v>
      </c>
      <c r="L17" s="129">
        <v>5.2344001715111634</v>
      </c>
      <c r="M17" s="128">
        <v>5.7319696943637011</v>
      </c>
      <c r="N17" s="128">
        <v>5.9166275184350612</v>
      </c>
      <c r="O17" s="128">
        <v>6.7137685861441323</v>
      </c>
      <c r="P17" s="129">
        <v>7.7034017095574807</v>
      </c>
      <c r="Q17" s="130">
        <v>8.2618629833018709</v>
      </c>
      <c r="R17" s="129">
        <v>4.4000000000000004</v>
      </c>
      <c r="S17" s="128">
        <v>4.62</v>
      </c>
      <c r="T17" s="128">
        <v>4.88</v>
      </c>
      <c r="U17" s="128">
        <v>5.5</v>
      </c>
      <c r="V17" s="129">
        <v>6.21</v>
      </c>
      <c r="W17" s="130">
        <v>5.69</v>
      </c>
    </row>
    <row r="18" spans="2:23" ht="27" customHeight="1" x14ac:dyDescent="0.2">
      <c r="B18" s="135"/>
      <c r="C18" s="137" t="s">
        <v>62</v>
      </c>
      <c r="D18" s="849" t="s">
        <v>88</v>
      </c>
      <c r="E18" s="850"/>
      <c r="F18" s="127">
        <v>8.0485299999999835</v>
      </c>
      <c r="G18" s="128">
        <v>3.3499599999999972</v>
      </c>
      <c r="H18" s="128">
        <v>5.9776900000000017</v>
      </c>
      <c r="I18" s="128">
        <v>9.2277499999999986</v>
      </c>
      <c r="J18" s="129">
        <v>7.8191500000000218</v>
      </c>
      <c r="K18" s="130">
        <v>1.0030300000000005</v>
      </c>
      <c r="L18" s="129">
        <v>5.2617279428665888</v>
      </c>
      <c r="M18" s="128">
        <v>5.7909549964775699</v>
      </c>
      <c r="N18" s="128">
        <v>6.3926797307990233</v>
      </c>
      <c r="O18" s="128">
        <v>7.3309818103004556</v>
      </c>
      <c r="P18" s="129">
        <v>8.01563786345063</v>
      </c>
      <c r="Q18" s="130">
        <v>7.4260265395850578</v>
      </c>
      <c r="R18" s="129">
        <v>4.4400000000000004</v>
      </c>
      <c r="S18" s="128">
        <v>4.9000000000000004</v>
      </c>
      <c r="T18" s="128">
        <v>5.43</v>
      </c>
      <c r="U18" s="128">
        <v>5.54</v>
      </c>
      <c r="V18" s="129">
        <v>6.31</v>
      </c>
      <c r="W18" s="130">
        <v>5.93</v>
      </c>
    </row>
    <row r="19" spans="2:23" ht="21.75" customHeight="1" x14ac:dyDescent="0.2">
      <c r="B19" s="135"/>
      <c r="C19" s="137" t="s">
        <v>63</v>
      </c>
      <c r="D19" s="849" t="s">
        <v>159</v>
      </c>
      <c r="E19" s="850"/>
      <c r="F19" s="127">
        <v>5.5647800000000061</v>
      </c>
      <c r="G19" s="128">
        <v>3.8128399999999978</v>
      </c>
      <c r="H19" s="128">
        <v>5.1612900000000002</v>
      </c>
      <c r="I19" s="128">
        <v>9.3269000000000144</v>
      </c>
      <c r="J19" s="129">
        <v>3.9610899999999885</v>
      </c>
      <c r="K19" s="130">
        <v>0.45818999999999988</v>
      </c>
      <c r="L19" s="129">
        <v>5.9420418956364864</v>
      </c>
      <c r="M19" s="128">
        <v>6.0486750296367005</v>
      </c>
      <c r="N19" s="128">
        <v>6.4051253659453362</v>
      </c>
      <c r="O19" s="128">
        <v>7.3950430153641689</v>
      </c>
      <c r="P19" s="129">
        <v>9.0175638776195406</v>
      </c>
      <c r="Q19" s="130">
        <v>5.3139418145310904</v>
      </c>
      <c r="R19" s="129">
        <v>4.76</v>
      </c>
      <c r="S19" s="128">
        <v>5.47</v>
      </c>
      <c r="T19" s="128">
        <v>5.15</v>
      </c>
      <c r="U19" s="128">
        <v>6.1</v>
      </c>
      <c r="V19" s="129">
        <v>7.85</v>
      </c>
      <c r="W19" s="130">
        <v>4.6500000000000004</v>
      </c>
    </row>
    <row r="20" spans="2:23" ht="24.75" customHeight="1" x14ac:dyDescent="0.2">
      <c r="B20" s="135"/>
      <c r="C20" s="137" t="s">
        <v>64</v>
      </c>
      <c r="D20" s="849" t="s">
        <v>56</v>
      </c>
      <c r="E20" s="850"/>
      <c r="F20" s="127">
        <v>8.2953500000000044</v>
      </c>
      <c r="G20" s="128">
        <v>2.9236800000000014</v>
      </c>
      <c r="H20" s="128">
        <v>4.497540000000007</v>
      </c>
      <c r="I20" s="128">
        <v>4.4302499999999982</v>
      </c>
      <c r="J20" s="129">
        <v>4.085739999999995</v>
      </c>
      <c r="K20" s="130">
        <v>0.29033000000000003</v>
      </c>
      <c r="L20" s="129">
        <v>4.2038292416835956</v>
      </c>
      <c r="M20" s="128">
        <v>4.4885773066819894</v>
      </c>
      <c r="N20" s="128">
        <v>4.7739617879996654</v>
      </c>
      <c r="O20" s="128">
        <v>5.3663962304610333</v>
      </c>
      <c r="P20" s="129">
        <v>5.4320205642062396</v>
      </c>
      <c r="Q20" s="130">
        <v>6.6027813178107673</v>
      </c>
      <c r="R20" s="129">
        <v>3.64</v>
      </c>
      <c r="S20" s="128">
        <v>3.9</v>
      </c>
      <c r="T20" s="128">
        <v>4.13</v>
      </c>
      <c r="U20" s="128">
        <v>4.6100000000000003</v>
      </c>
      <c r="V20" s="129">
        <v>4.68</v>
      </c>
      <c r="W20" s="130">
        <v>5.51</v>
      </c>
    </row>
    <row r="21" spans="2:23" ht="14.1" customHeight="1" x14ac:dyDescent="0.2">
      <c r="B21" s="135"/>
      <c r="C21" s="137">
        <v>33</v>
      </c>
      <c r="D21" s="849" t="s">
        <v>79</v>
      </c>
      <c r="E21" s="850"/>
      <c r="F21" s="127">
        <v>4.3614199999999954</v>
      </c>
      <c r="G21" s="128">
        <v>1.2633800000000004</v>
      </c>
      <c r="H21" s="128">
        <v>2.5125599999999961</v>
      </c>
      <c r="I21" s="128">
        <v>2.9277500000000014</v>
      </c>
      <c r="J21" s="129">
        <v>1.8699999999999988</v>
      </c>
      <c r="K21" s="130">
        <v>0.41519000000000017</v>
      </c>
      <c r="L21" s="129">
        <v>5.3164020433711991</v>
      </c>
      <c r="M21" s="128">
        <v>6.4286161724896678</v>
      </c>
      <c r="N21" s="128">
        <v>7.0697340561021411</v>
      </c>
      <c r="O21" s="128">
        <v>8.1290143967210344</v>
      </c>
      <c r="P21" s="129">
        <v>9.2358144919786085</v>
      </c>
      <c r="Q21" s="130">
        <v>10.054372937691179</v>
      </c>
      <c r="R21" s="129">
        <v>4.53</v>
      </c>
      <c r="S21" s="128">
        <v>5.6</v>
      </c>
      <c r="T21" s="128">
        <v>6.25</v>
      </c>
      <c r="U21" s="128">
        <v>6.22</v>
      </c>
      <c r="V21" s="129">
        <v>7.46</v>
      </c>
      <c r="W21" s="130">
        <v>8.1199999999999992</v>
      </c>
    </row>
    <row r="22" spans="2:23" ht="24.75" customHeight="1" x14ac:dyDescent="0.2">
      <c r="B22" s="135"/>
      <c r="C22" s="134" t="s">
        <v>65</v>
      </c>
      <c r="D22" s="860" t="s">
        <v>94</v>
      </c>
      <c r="E22" s="861"/>
      <c r="F22" s="127">
        <v>4.3270299999999979</v>
      </c>
      <c r="G22" s="128">
        <v>3.8416300000000034</v>
      </c>
      <c r="H22" s="128">
        <v>5.6968299999999843</v>
      </c>
      <c r="I22" s="128">
        <v>5.4267999999999788</v>
      </c>
      <c r="J22" s="129">
        <v>1.5289200000000005</v>
      </c>
      <c r="K22" s="130">
        <v>0.21792999999999996</v>
      </c>
      <c r="L22" s="129">
        <v>5.184301056382786</v>
      </c>
      <c r="M22" s="128">
        <v>5.9879884580243283</v>
      </c>
      <c r="N22" s="128">
        <v>6.1975852535532931</v>
      </c>
      <c r="O22" s="128">
        <v>8.1380386599837831</v>
      </c>
      <c r="P22" s="129">
        <v>11.69869352222484</v>
      </c>
      <c r="Q22" s="130">
        <v>15.426746202909195</v>
      </c>
      <c r="R22" s="129">
        <v>4.22</v>
      </c>
      <c r="S22" s="128">
        <v>4.55</v>
      </c>
      <c r="T22" s="128">
        <v>4.9000000000000004</v>
      </c>
      <c r="U22" s="128">
        <v>6.46</v>
      </c>
      <c r="V22" s="129">
        <v>10.66</v>
      </c>
      <c r="W22" s="130">
        <v>16.13</v>
      </c>
    </row>
    <row r="23" spans="2:23" ht="14.1" customHeight="1" x14ac:dyDescent="0.2">
      <c r="B23" s="131" t="s">
        <v>29</v>
      </c>
      <c r="C23" s="860" t="s">
        <v>18</v>
      </c>
      <c r="D23" s="860"/>
      <c r="E23" s="861"/>
      <c r="F23" s="127">
        <v>43.868590000000097</v>
      </c>
      <c r="G23" s="128">
        <v>10.619000000000012</v>
      </c>
      <c r="H23" s="128">
        <v>22.273929999999954</v>
      </c>
      <c r="I23" s="128">
        <v>22.69504999999997</v>
      </c>
      <c r="J23" s="129">
        <v>12.051210000000003</v>
      </c>
      <c r="K23" s="130">
        <v>1.5165900000000003</v>
      </c>
      <c r="L23" s="129">
        <v>5.0752173365954985</v>
      </c>
      <c r="M23" s="128">
        <v>6.1193808268198531</v>
      </c>
      <c r="N23" s="128">
        <v>6.8874773513250611</v>
      </c>
      <c r="O23" s="128">
        <v>7.5146278153165502</v>
      </c>
      <c r="P23" s="129">
        <v>8.9785095189611717</v>
      </c>
      <c r="Q23" s="130">
        <v>8.7809080898594907</v>
      </c>
      <c r="R23" s="129">
        <v>4.1500000000000004</v>
      </c>
      <c r="S23" s="128">
        <v>4.8600000000000003</v>
      </c>
      <c r="T23" s="128">
        <v>4.87</v>
      </c>
      <c r="U23" s="128">
        <v>5.37</v>
      </c>
      <c r="V23" s="129">
        <v>5.61</v>
      </c>
      <c r="W23" s="130">
        <v>5.24</v>
      </c>
    </row>
    <row r="24" spans="2:23" ht="16.5" customHeight="1" x14ac:dyDescent="0.2">
      <c r="B24" s="131" t="s">
        <v>66</v>
      </c>
      <c r="C24" s="860" t="s">
        <v>19</v>
      </c>
      <c r="D24" s="860"/>
      <c r="E24" s="861"/>
      <c r="F24" s="127">
        <v>276.87769000000247</v>
      </c>
      <c r="G24" s="128">
        <v>79.917919999999796</v>
      </c>
      <c r="H24" s="128">
        <v>174.41083000000125</v>
      </c>
      <c r="I24" s="128">
        <v>178.99002000000084</v>
      </c>
      <c r="J24" s="129">
        <v>103.94563000000004</v>
      </c>
      <c r="K24" s="130">
        <v>11.26915000000001</v>
      </c>
      <c r="L24" s="129">
        <v>5.5579765588913999</v>
      </c>
      <c r="M24" s="128">
        <v>6.8265206301665495</v>
      </c>
      <c r="N24" s="128">
        <v>7.5051478592240723</v>
      </c>
      <c r="O24" s="128">
        <v>9.6061473276554974</v>
      </c>
      <c r="P24" s="129">
        <v>13.643104885698429</v>
      </c>
      <c r="Q24" s="130">
        <v>11.528820878238381</v>
      </c>
      <c r="R24" s="129">
        <v>4.34</v>
      </c>
      <c r="S24" s="128">
        <v>4.91</v>
      </c>
      <c r="T24" s="128">
        <v>5.35</v>
      </c>
      <c r="U24" s="128">
        <v>7.1</v>
      </c>
      <c r="V24" s="129">
        <v>11.07</v>
      </c>
      <c r="W24" s="130">
        <v>8.52</v>
      </c>
    </row>
    <row r="25" spans="2:23" ht="21.75" customHeight="1" x14ac:dyDescent="0.2">
      <c r="B25" s="131"/>
      <c r="C25" s="134" t="s">
        <v>20</v>
      </c>
      <c r="D25" s="860" t="s">
        <v>99</v>
      </c>
      <c r="E25" s="861"/>
      <c r="F25" s="127">
        <v>79.302389999999988</v>
      </c>
      <c r="G25" s="128">
        <v>28.519779999999987</v>
      </c>
      <c r="H25" s="128">
        <v>74.609859999999784</v>
      </c>
      <c r="I25" s="128">
        <v>63.29757</v>
      </c>
      <c r="J25" s="129">
        <v>21.996420000000029</v>
      </c>
      <c r="K25" s="130">
        <v>2.3829999999999991</v>
      </c>
      <c r="L25" s="129">
        <v>5.4300070943637309</v>
      </c>
      <c r="M25" s="128">
        <v>6.3812246798537728</v>
      </c>
      <c r="N25" s="128">
        <v>6.7219427298214969</v>
      </c>
      <c r="O25" s="128">
        <v>7.7339810959567714</v>
      </c>
      <c r="P25" s="129">
        <v>9.2284535756273041</v>
      </c>
      <c r="Q25" s="130">
        <v>6.4862825849769203</v>
      </c>
      <c r="R25" s="129">
        <v>4.1100000000000003</v>
      </c>
      <c r="S25" s="128">
        <v>4.62</v>
      </c>
      <c r="T25" s="128">
        <v>4.93</v>
      </c>
      <c r="U25" s="128">
        <v>5.64</v>
      </c>
      <c r="V25" s="129">
        <v>5.81</v>
      </c>
      <c r="W25" s="130">
        <v>5.0999999999999996</v>
      </c>
    </row>
    <row r="26" spans="2:23" ht="16.5" customHeight="1" x14ac:dyDescent="0.2">
      <c r="B26" s="131"/>
      <c r="C26" s="138">
        <v>45</v>
      </c>
      <c r="D26" s="849" t="s">
        <v>80</v>
      </c>
      <c r="E26" s="850"/>
      <c r="F26" s="127">
        <v>8.8001799999999957</v>
      </c>
      <c r="G26" s="128">
        <v>2.7932100000000006</v>
      </c>
      <c r="H26" s="128">
        <v>6.404790000000002</v>
      </c>
      <c r="I26" s="128">
        <v>7.9061599999999999</v>
      </c>
      <c r="J26" s="129">
        <v>4.1707399999999959</v>
      </c>
      <c r="K26" s="130">
        <v>0.67686999999999997</v>
      </c>
      <c r="L26" s="129">
        <v>5.6007230874823009</v>
      </c>
      <c r="M26" s="128">
        <v>6.5082597799664192</v>
      </c>
      <c r="N26" s="128">
        <v>6.6692579616193512</v>
      </c>
      <c r="O26" s="128">
        <v>8.5659213448753846</v>
      </c>
      <c r="P26" s="129">
        <v>9.4650672302756753</v>
      </c>
      <c r="Q26" s="130">
        <v>8.2033476147561579</v>
      </c>
      <c r="R26" s="129">
        <v>4.4400000000000004</v>
      </c>
      <c r="S26" s="128">
        <v>4.96</v>
      </c>
      <c r="T26" s="128">
        <v>5.61</v>
      </c>
      <c r="U26" s="128">
        <v>6.45</v>
      </c>
      <c r="V26" s="129">
        <v>6.6</v>
      </c>
      <c r="W26" s="130">
        <v>7.89</v>
      </c>
    </row>
    <row r="27" spans="2:23" ht="16.5" customHeight="1" x14ac:dyDescent="0.2">
      <c r="B27" s="131"/>
      <c r="C27" s="138">
        <v>46</v>
      </c>
      <c r="D27" s="849" t="s">
        <v>81</v>
      </c>
      <c r="E27" s="850"/>
      <c r="F27" s="127">
        <v>27.493669999999973</v>
      </c>
      <c r="G27" s="128">
        <v>9.4608800000000013</v>
      </c>
      <c r="H27" s="128">
        <v>20.565270000000005</v>
      </c>
      <c r="I27" s="128">
        <v>24.389890000000001</v>
      </c>
      <c r="J27" s="129">
        <v>12.195840000000004</v>
      </c>
      <c r="K27" s="130">
        <v>1.1226200000000002</v>
      </c>
      <c r="L27" s="129">
        <v>6.316283191731042</v>
      </c>
      <c r="M27" s="128">
        <v>7.4473394018315417</v>
      </c>
      <c r="N27" s="128">
        <v>7.5140827180970646</v>
      </c>
      <c r="O27" s="128">
        <v>8.036219244941238</v>
      </c>
      <c r="P27" s="129">
        <v>10.689774923252527</v>
      </c>
      <c r="Q27" s="130">
        <v>6.4692629741141259</v>
      </c>
      <c r="R27" s="129">
        <v>4.6100000000000003</v>
      </c>
      <c r="S27" s="128">
        <v>4.62</v>
      </c>
      <c r="T27" s="128">
        <v>5.12</v>
      </c>
      <c r="U27" s="128">
        <v>5.42</v>
      </c>
      <c r="V27" s="129">
        <v>6.61</v>
      </c>
      <c r="W27" s="130">
        <v>5.9</v>
      </c>
    </row>
    <row r="28" spans="2:23" ht="16.5" customHeight="1" x14ac:dyDescent="0.2">
      <c r="B28" s="131"/>
      <c r="C28" s="138">
        <v>47</v>
      </c>
      <c r="D28" s="849" t="s">
        <v>82</v>
      </c>
      <c r="E28" s="850"/>
      <c r="F28" s="127">
        <v>43.00853999999989</v>
      </c>
      <c r="G28" s="128">
        <v>16.265689999999992</v>
      </c>
      <c r="H28" s="128">
        <v>47.639799999999923</v>
      </c>
      <c r="I28" s="128">
        <v>31.001519999999967</v>
      </c>
      <c r="J28" s="129">
        <v>5.6298400000000006</v>
      </c>
      <c r="K28" s="130">
        <v>0.58350999999999986</v>
      </c>
      <c r="L28" s="129">
        <v>4.8285145996585799</v>
      </c>
      <c r="M28" s="128">
        <v>5.739307911315171</v>
      </c>
      <c r="N28" s="128">
        <v>6.3870727710863582</v>
      </c>
      <c r="O28" s="128">
        <v>7.2840351602115012</v>
      </c>
      <c r="P28" s="129">
        <v>5.8875246365793696</v>
      </c>
      <c r="Q28" s="130">
        <v>4.5272360370859106</v>
      </c>
      <c r="R28" s="129">
        <v>3.94</v>
      </c>
      <c r="S28" s="128">
        <v>4.51</v>
      </c>
      <c r="T28" s="128">
        <v>4.79</v>
      </c>
      <c r="U28" s="128">
        <v>5.64</v>
      </c>
      <c r="V28" s="129">
        <v>4.7</v>
      </c>
      <c r="W28" s="130">
        <v>4.2</v>
      </c>
    </row>
    <row r="29" spans="2:23" ht="16.5" customHeight="1" x14ac:dyDescent="0.2">
      <c r="B29" s="131"/>
      <c r="C29" s="134" t="s">
        <v>1</v>
      </c>
      <c r="D29" s="860" t="str">
        <f>"Transportes e armazenagem"</f>
        <v>Transportes e armazenagem</v>
      </c>
      <c r="E29" s="861"/>
      <c r="F29" s="127">
        <v>20.986260000000058</v>
      </c>
      <c r="G29" s="128">
        <v>8.1751499999999897</v>
      </c>
      <c r="H29" s="128">
        <v>18.396720000000077</v>
      </c>
      <c r="I29" s="128">
        <v>20.528840000000105</v>
      </c>
      <c r="J29" s="129">
        <v>12.89793999999997</v>
      </c>
      <c r="K29" s="130">
        <v>2.4239999999999973</v>
      </c>
      <c r="L29" s="129">
        <v>5.3489294090514434</v>
      </c>
      <c r="M29" s="128">
        <v>6.0014529152370324</v>
      </c>
      <c r="N29" s="128">
        <v>6.8986146660926595</v>
      </c>
      <c r="O29" s="128">
        <v>9.3445093585414742</v>
      </c>
      <c r="P29" s="129">
        <v>11.797263958430591</v>
      </c>
      <c r="Q29" s="130">
        <v>10.471462087458743</v>
      </c>
      <c r="R29" s="129">
        <v>4.63</v>
      </c>
      <c r="S29" s="128">
        <v>5.03</v>
      </c>
      <c r="T29" s="128">
        <v>5.26</v>
      </c>
      <c r="U29" s="128">
        <v>6.78</v>
      </c>
      <c r="V29" s="129">
        <v>8.18</v>
      </c>
      <c r="W29" s="130">
        <v>7.48</v>
      </c>
    </row>
    <row r="30" spans="2:23" ht="20.100000000000001" customHeight="1" x14ac:dyDescent="0.2">
      <c r="B30" s="131"/>
      <c r="C30" s="134" t="s">
        <v>21</v>
      </c>
      <c r="D30" s="860" t="str">
        <f>"Alojamento, restauração e similares"</f>
        <v>Alojamento, restauração e similares</v>
      </c>
      <c r="E30" s="861"/>
      <c r="F30" s="127">
        <v>42.93172999999971</v>
      </c>
      <c r="G30" s="128">
        <v>11.823720000000018</v>
      </c>
      <c r="H30" s="128">
        <v>18.166989999999963</v>
      </c>
      <c r="I30" s="128">
        <v>18.782520000000012</v>
      </c>
      <c r="J30" s="129">
        <v>8.4224999999999977</v>
      </c>
      <c r="K30" s="130">
        <v>1.9650200000000002</v>
      </c>
      <c r="L30" s="129">
        <v>4.3147602484223233</v>
      </c>
      <c r="M30" s="128">
        <v>4.4995587260185435</v>
      </c>
      <c r="N30" s="128">
        <v>4.7539862134563879</v>
      </c>
      <c r="O30" s="128">
        <v>5.8757357585670071</v>
      </c>
      <c r="P30" s="129">
        <v>6.1302952448797834</v>
      </c>
      <c r="Q30" s="130">
        <v>6.440234959440617</v>
      </c>
      <c r="R30" s="129">
        <v>3.65</v>
      </c>
      <c r="S30" s="128">
        <v>4.0199999999999996</v>
      </c>
      <c r="T30" s="128">
        <v>3.8</v>
      </c>
      <c r="U30" s="128">
        <v>4.54</v>
      </c>
      <c r="V30" s="129">
        <v>4.99</v>
      </c>
      <c r="W30" s="130">
        <v>6.66</v>
      </c>
    </row>
    <row r="31" spans="2:23" ht="16.5" customHeight="1" x14ac:dyDescent="0.2">
      <c r="B31" s="131"/>
      <c r="C31" s="134" t="s">
        <v>22</v>
      </c>
      <c r="D31" s="860" t="str">
        <f>"Activ de informação e de comunicação "</f>
        <v xml:space="preserve">Activ de informação e de comunicação </v>
      </c>
      <c r="E31" s="861"/>
      <c r="F31" s="127">
        <v>19.219869999999986</v>
      </c>
      <c r="G31" s="128">
        <v>6.5576500000000051</v>
      </c>
      <c r="H31" s="128">
        <v>10.464080000000001</v>
      </c>
      <c r="I31" s="128">
        <v>9.4991799999999884</v>
      </c>
      <c r="J31" s="129">
        <v>9.1090500000000123</v>
      </c>
      <c r="K31" s="130">
        <v>0.97796000000000072</v>
      </c>
      <c r="L31" s="129">
        <v>8.071184024657823</v>
      </c>
      <c r="M31" s="128">
        <v>9.052270493240707</v>
      </c>
      <c r="N31" s="128">
        <v>11.773422479568191</v>
      </c>
      <c r="O31" s="128">
        <v>13.257429651822585</v>
      </c>
      <c r="P31" s="129">
        <v>16.076120824893927</v>
      </c>
      <c r="Q31" s="130">
        <v>14.716479917379036</v>
      </c>
      <c r="R31" s="129">
        <v>6.9</v>
      </c>
      <c r="S31" s="128">
        <v>7.86</v>
      </c>
      <c r="T31" s="128">
        <v>10.02</v>
      </c>
      <c r="U31" s="128">
        <v>12.07</v>
      </c>
      <c r="V31" s="129">
        <v>14.54</v>
      </c>
      <c r="W31" s="130">
        <v>12.65</v>
      </c>
    </row>
    <row r="32" spans="2:23" ht="23.25" customHeight="1" x14ac:dyDescent="0.2">
      <c r="B32" s="131"/>
      <c r="C32" s="138" t="s">
        <v>69</v>
      </c>
      <c r="D32" s="849" t="s">
        <v>89</v>
      </c>
      <c r="E32" s="850"/>
      <c r="F32" s="127">
        <v>1.8554500000000014</v>
      </c>
      <c r="G32" s="128">
        <v>0.80073000000000016</v>
      </c>
      <c r="H32" s="128">
        <v>2.0114999999999976</v>
      </c>
      <c r="I32" s="128">
        <v>1.7984700000000011</v>
      </c>
      <c r="J32" s="129">
        <v>0.80280999999999958</v>
      </c>
      <c r="K32" s="130">
        <v>9.282E-2</v>
      </c>
      <c r="L32" s="129">
        <v>8.8748040637042287</v>
      </c>
      <c r="M32" s="128">
        <v>9.2321314300700603</v>
      </c>
      <c r="N32" s="128">
        <v>10.45257340293314</v>
      </c>
      <c r="O32" s="128">
        <v>11.976796110026859</v>
      </c>
      <c r="P32" s="129">
        <v>13.64610007349186</v>
      </c>
      <c r="Q32" s="130">
        <v>15.631547080370611</v>
      </c>
      <c r="R32" s="129">
        <v>6.39</v>
      </c>
      <c r="S32" s="128">
        <v>6.11</v>
      </c>
      <c r="T32" s="128">
        <v>8.15</v>
      </c>
      <c r="U32" s="128">
        <v>9.2799999999999994</v>
      </c>
      <c r="V32" s="129">
        <v>10.41</v>
      </c>
      <c r="W32" s="130">
        <v>11.17</v>
      </c>
    </row>
    <row r="33" spans="2:23" ht="21.75" customHeight="1" x14ac:dyDescent="0.2">
      <c r="B33" s="131"/>
      <c r="C33" s="138" t="s">
        <v>70</v>
      </c>
      <c r="D33" s="849" t="s">
        <v>90</v>
      </c>
      <c r="E33" s="850"/>
      <c r="F33" s="127">
        <v>2.9032100000000058</v>
      </c>
      <c r="G33" s="128">
        <v>0.7498100000000002</v>
      </c>
      <c r="H33" s="128">
        <v>2.252929999999997</v>
      </c>
      <c r="I33" s="128">
        <v>3.4974900000000027</v>
      </c>
      <c r="J33" s="129">
        <v>6.6224200000000133</v>
      </c>
      <c r="K33" s="130">
        <v>0.82280000000000053</v>
      </c>
      <c r="L33" s="129">
        <v>8.3129627550194414</v>
      </c>
      <c r="M33" s="128">
        <v>9.8038707139141934</v>
      </c>
      <c r="N33" s="128">
        <v>12.861750476046746</v>
      </c>
      <c r="O33" s="128">
        <v>15.22580685005534</v>
      </c>
      <c r="P33" s="129">
        <v>15.113050667278737</v>
      </c>
      <c r="Q33" s="130">
        <v>14.399751823043268</v>
      </c>
      <c r="R33" s="129">
        <v>6.66</v>
      </c>
      <c r="S33" s="128">
        <v>9.61</v>
      </c>
      <c r="T33" s="128">
        <v>10.9</v>
      </c>
      <c r="U33" s="128">
        <v>15.05</v>
      </c>
      <c r="V33" s="129">
        <v>13.05</v>
      </c>
      <c r="W33" s="130">
        <v>12.45</v>
      </c>
    </row>
    <row r="34" spans="2:23" ht="16.5" customHeight="1" x14ac:dyDescent="0.2">
      <c r="B34" s="131"/>
      <c r="C34" s="138" t="s">
        <v>71</v>
      </c>
      <c r="D34" s="849" t="s">
        <v>91</v>
      </c>
      <c r="E34" s="850"/>
      <c r="F34" s="139">
        <v>14.461209999999946</v>
      </c>
      <c r="G34" s="128">
        <v>5.0071100000000044</v>
      </c>
      <c r="H34" s="128">
        <v>6.1996500000000081</v>
      </c>
      <c r="I34" s="128">
        <v>4.2032200000000044</v>
      </c>
      <c r="J34" s="128">
        <v>1.6838199999999988</v>
      </c>
      <c r="K34" s="130">
        <v>6.2340000000000007E-2</v>
      </c>
      <c r="L34" s="129">
        <v>7.9195361868059377</v>
      </c>
      <c r="M34" s="128">
        <v>8.9109559606239905</v>
      </c>
      <c r="N34" s="128">
        <v>11.806482591759213</v>
      </c>
      <c r="O34" s="128">
        <v>12.167503699544643</v>
      </c>
      <c r="P34" s="128">
        <v>21.022433395493575</v>
      </c>
      <c r="Q34" s="130">
        <v>17.534371190247033</v>
      </c>
      <c r="R34" s="129">
        <v>6.98</v>
      </c>
      <c r="S34" s="128">
        <v>7.94</v>
      </c>
      <c r="T34" s="128">
        <v>10.09</v>
      </c>
      <c r="U34" s="128">
        <v>10.96</v>
      </c>
      <c r="V34" s="128">
        <v>20.7</v>
      </c>
      <c r="W34" s="130">
        <v>13.58</v>
      </c>
    </row>
    <row r="35" spans="2:23" ht="21.95" customHeight="1" x14ac:dyDescent="0.2">
      <c r="B35" s="131"/>
      <c r="C35" s="134" t="s">
        <v>23</v>
      </c>
      <c r="D35" s="860" t="s">
        <v>122</v>
      </c>
      <c r="E35" s="861"/>
      <c r="F35" s="127">
        <v>6.9617599999999875</v>
      </c>
      <c r="G35" s="128">
        <v>6.7852999999999994</v>
      </c>
      <c r="H35" s="128">
        <v>17.857110000000052</v>
      </c>
      <c r="I35" s="128">
        <v>29.049630000000082</v>
      </c>
      <c r="J35" s="129">
        <v>37.411560000000101</v>
      </c>
      <c r="K35" s="130">
        <v>2.8622299999999981</v>
      </c>
      <c r="L35" s="129">
        <v>11.313495208108295</v>
      </c>
      <c r="M35" s="128">
        <v>11.979395207286339</v>
      </c>
      <c r="N35" s="128">
        <v>12.216759106036761</v>
      </c>
      <c r="O35" s="128">
        <v>16.643963114160144</v>
      </c>
      <c r="P35" s="129">
        <v>19.610569281259547</v>
      </c>
      <c r="Q35" s="130">
        <v>18.692524604940903</v>
      </c>
      <c r="R35" s="129">
        <v>7.84</v>
      </c>
      <c r="S35" s="128">
        <v>9.67</v>
      </c>
      <c r="T35" s="128">
        <v>10.44</v>
      </c>
      <c r="U35" s="128">
        <v>14.03</v>
      </c>
      <c r="V35" s="129">
        <v>16.850000000000001</v>
      </c>
      <c r="W35" s="130">
        <v>17.84</v>
      </c>
    </row>
    <row r="36" spans="2:23" ht="21.75" customHeight="1" x14ac:dyDescent="0.2">
      <c r="B36" s="131"/>
      <c r="C36" s="138">
        <v>64</v>
      </c>
      <c r="D36" s="849" t="s">
        <v>92</v>
      </c>
      <c r="E36" s="850"/>
      <c r="F36" s="127">
        <v>4.1920999999999928</v>
      </c>
      <c r="G36" s="128">
        <v>5.1664499999999984</v>
      </c>
      <c r="H36" s="128">
        <v>15.319750000000036</v>
      </c>
      <c r="I36" s="128">
        <v>25.539360000000052</v>
      </c>
      <c r="J36" s="129">
        <v>34.087030000000183</v>
      </c>
      <c r="K36" s="130">
        <v>2.2947299999999999</v>
      </c>
      <c r="L36" s="129">
        <v>12.209177047303269</v>
      </c>
      <c r="M36" s="128">
        <v>12.361896911805987</v>
      </c>
      <c r="N36" s="128">
        <v>12.38981597610927</v>
      </c>
      <c r="O36" s="128">
        <v>17.027399668589954</v>
      </c>
      <c r="P36" s="129">
        <v>20.028048049360716</v>
      </c>
      <c r="Q36" s="130">
        <v>19.419566572102163</v>
      </c>
      <c r="R36" s="129">
        <v>8.84</v>
      </c>
      <c r="S36" s="128">
        <v>9.9</v>
      </c>
      <c r="T36" s="128">
        <v>10.61</v>
      </c>
      <c r="U36" s="128">
        <v>14.32</v>
      </c>
      <c r="V36" s="129">
        <v>17.399999999999999</v>
      </c>
      <c r="W36" s="130">
        <v>17.91</v>
      </c>
    </row>
    <row r="37" spans="2:23" ht="20.100000000000001" customHeight="1" x14ac:dyDescent="0.2">
      <c r="B37" s="131"/>
      <c r="C37" s="138" t="s">
        <v>72</v>
      </c>
      <c r="D37" s="849" t="s">
        <v>93</v>
      </c>
      <c r="E37" s="850"/>
      <c r="F37" s="127">
        <v>2.7696599999999978</v>
      </c>
      <c r="G37" s="128">
        <v>1.6188500000000001</v>
      </c>
      <c r="H37" s="128">
        <v>2.5373599999999992</v>
      </c>
      <c r="I37" s="128">
        <v>3.5102699999999984</v>
      </c>
      <c r="J37" s="129">
        <v>3.3245299999999967</v>
      </c>
      <c r="K37" s="130">
        <v>0.56750000000000034</v>
      </c>
      <c r="L37" s="129">
        <v>9.9578097311583402</v>
      </c>
      <c r="M37" s="128">
        <v>10.758666954937148</v>
      </c>
      <c r="N37" s="128">
        <v>11.17189831163099</v>
      </c>
      <c r="O37" s="128">
        <v>13.854227794443158</v>
      </c>
      <c r="P37" s="129">
        <v>15.330081124249149</v>
      </c>
      <c r="Q37" s="130">
        <v>15.752674361233479</v>
      </c>
      <c r="R37" s="129">
        <v>7.68</v>
      </c>
      <c r="S37" s="128">
        <v>8.58</v>
      </c>
      <c r="T37" s="128">
        <v>9.52</v>
      </c>
      <c r="U37" s="128">
        <v>11.64</v>
      </c>
      <c r="V37" s="129">
        <v>12.38</v>
      </c>
      <c r="W37" s="130">
        <v>14.87</v>
      </c>
    </row>
    <row r="38" spans="2:23" ht="24.75" customHeight="1" x14ac:dyDescent="0.2">
      <c r="B38" s="131"/>
      <c r="C38" s="134" t="s">
        <v>73</v>
      </c>
      <c r="D38" s="862" t="s">
        <v>83</v>
      </c>
      <c r="E38" s="863"/>
      <c r="F38" s="127">
        <v>24.213129999999992</v>
      </c>
      <c r="G38" s="128">
        <v>7.1146200000000075</v>
      </c>
      <c r="H38" s="128">
        <v>11.693240000000033</v>
      </c>
      <c r="I38" s="128">
        <v>10.674510000000023</v>
      </c>
      <c r="J38" s="129">
        <v>3.4446100000000035</v>
      </c>
      <c r="K38" s="130">
        <v>0.51700999999999986</v>
      </c>
      <c r="L38" s="129">
        <v>7.6843383403962999</v>
      </c>
      <c r="M38" s="128">
        <v>8.8442624764217932</v>
      </c>
      <c r="N38" s="128">
        <v>10.338734610766551</v>
      </c>
      <c r="O38" s="128">
        <v>10.773082258576748</v>
      </c>
      <c r="P38" s="129">
        <v>11.884287771329705</v>
      </c>
      <c r="Q38" s="130">
        <v>13.144044602618905</v>
      </c>
      <c r="R38" s="129">
        <v>6.34</v>
      </c>
      <c r="S38" s="128">
        <v>7.39</v>
      </c>
      <c r="T38" s="128">
        <v>8.1199999999999992</v>
      </c>
      <c r="U38" s="128">
        <v>8.61</v>
      </c>
      <c r="V38" s="129">
        <v>8.4600000000000009</v>
      </c>
      <c r="W38" s="130">
        <v>7.4</v>
      </c>
    </row>
    <row r="39" spans="2:23" ht="15.75" customHeight="1" x14ac:dyDescent="0.2">
      <c r="B39" s="131"/>
      <c r="C39" s="134" t="s">
        <v>25</v>
      </c>
      <c r="D39" s="862" t="s">
        <v>84</v>
      </c>
      <c r="E39" s="863"/>
      <c r="F39" s="127">
        <v>83.262549999999777</v>
      </c>
      <c r="G39" s="128">
        <v>10.941699999999988</v>
      </c>
      <c r="H39" s="128">
        <v>23.22282999999987</v>
      </c>
      <c r="I39" s="128">
        <v>27.157769999999935</v>
      </c>
      <c r="J39" s="129">
        <v>10.663549999999995</v>
      </c>
      <c r="K39" s="130">
        <v>0.13993</v>
      </c>
      <c r="L39" s="129">
        <v>4.6938533086003336</v>
      </c>
      <c r="M39" s="128">
        <v>5.2767784439346714</v>
      </c>
      <c r="N39" s="128">
        <v>5.6810908920230583</v>
      </c>
      <c r="O39" s="128">
        <v>7.4835369582995872</v>
      </c>
      <c r="P39" s="129">
        <v>8.4698306942809864</v>
      </c>
      <c r="Q39" s="130">
        <v>12.400127921103408</v>
      </c>
      <c r="R39" s="129">
        <v>4.2</v>
      </c>
      <c r="S39" s="128">
        <v>4.47</v>
      </c>
      <c r="T39" s="128">
        <v>4.58</v>
      </c>
      <c r="U39" s="128">
        <v>7.02</v>
      </c>
      <c r="V39" s="129">
        <v>8.8800000000000008</v>
      </c>
      <c r="W39" s="130">
        <v>7.15</v>
      </c>
    </row>
    <row r="40" spans="2:23" ht="24.95" customHeight="1" x14ac:dyDescent="0.2">
      <c r="B40" s="126" t="s">
        <v>67</v>
      </c>
      <c r="C40" s="858" t="s">
        <v>162</v>
      </c>
      <c r="D40" s="858"/>
      <c r="E40" s="859"/>
      <c r="F40" s="244">
        <v>106.84777999999999</v>
      </c>
      <c r="G40" s="245">
        <v>53.990800000000213</v>
      </c>
      <c r="H40" s="245">
        <v>136.61654999999897</v>
      </c>
      <c r="I40" s="245">
        <v>170.94356000000164</v>
      </c>
      <c r="J40" s="246">
        <v>86.417099999999579</v>
      </c>
      <c r="K40" s="247">
        <v>10.11135000000001</v>
      </c>
      <c r="L40" s="246">
        <v>7.5509817162322115</v>
      </c>
      <c r="M40" s="245">
        <v>7.5911725127243983</v>
      </c>
      <c r="N40" s="245">
        <v>7.9365924260274276</v>
      </c>
      <c r="O40" s="245">
        <v>8.7329950242056569</v>
      </c>
      <c r="P40" s="246">
        <v>10.929857240060109</v>
      </c>
      <c r="Q40" s="247">
        <v>9.6743691791897142</v>
      </c>
      <c r="R40" s="246">
        <v>6.52</v>
      </c>
      <c r="S40" s="245">
        <v>6.37</v>
      </c>
      <c r="T40" s="245">
        <v>7.31</v>
      </c>
      <c r="U40" s="245">
        <v>7.07</v>
      </c>
      <c r="V40" s="246">
        <v>9.52</v>
      </c>
      <c r="W40" s="247">
        <v>6.67</v>
      </c>
    </row>
    <row r="41" spans="2:23" ht="15.75" customHeight="1" x14ac:dyDescent="0.2">
      <c r="B41" s="135"/>
      <c r="C41" s="140" t="s">
        <v>74</v>
      </c>
      <c r="D41" s="847" t="s">
        <v>24</v>
      </c>
      <c r="E41" s="848"/>
      <c r="F41" s="127">
        <v>45.701520000000052</v>
      </c>
      <c r="G41" s="128">
        <v>15.120530000000013</v>
      </c>
      <c r="H41" s="128">
        <v>47.039400000000072</v>
      </c>
      <c r="I41" s="128">
        <v>76.84591999999985</v>
      </c>
      <c r="J41" s="129">
        <v>52.663440000000065</v>
      </c>
      <c r="K41" s="130">
        <v>5.250529999999995</v>
      </c>
      <c r="L41" s="129">
        <v>9.8775978807706917</v>
      </c>
      <c r="M41" s="128">
        <v>9.5126168328755725</v>
      </c>
      <c r="N41" s="128">
        <v>10.663112575840678</v>
      </c>
      <c r="O41" s="128">
        <v>11.050295781480662</v>
      </c>
      <c r="P41" s="129">
        <v>12.854754970431108</v>
      </c>
      <c r="Q41" s="130">
        <v>11.914278253814375</v>
      </c>
      <c r="R41" s="129">
        <v>10.1</v>
      </c>
      <c r="S41" s="128">
        <v>10.1</v>
      </c>
      <c r="T41" s="128">
        <v>11.34</v>
      </c>
      <c r="U41" s="128">
        <v>11.82</v>
      </c>
      <c r="V41" s="129">
        <v>13.52</v>
      </c>
      <c r="W41" s="130">
        <v>8.3000000000000007</v>
      </c>
    </row>
    <row r="42" spans="2:23" ht="15.75" customHeight="1" x14ac:dyDescent="0.2">
      <c r="B42" s="135"/>
      <c r="C42" s="140" t="s">
        <v>75</v>
      </c>
      <c r="D42" s="847" t="s">
        <v>85</v>
      </c>
      <c r="E42" s="848"/>
      <c r="F42" s="127">
        <v>49.399499999999925</v>
      </c>
      <c r="G42" s="128">
        <v>34.989000000000168</v>
      </c>
      <c r="H42" s="128">
        <v>80.948519999999903</v>
      </c>
      <c r="I42" s="128">
        <v>86.321640000000173</v>
      </c>
      <c r="J42" s="129">
        <v>27.889869999999984</v>
      </c>
      <c r="K42" s="130">
        <v>4.334299999999998</v>
      </c>
      <c r="L42" s="129">
        <v>5.7236009230862779</v>
      </c>
      <c r="M42" s="128">
        <v>6.7929957901054765</v>
      </c>
      <c r="N42" s="128">
        <v>6.4943416247758474</v>
      </c>
      <c r="O42" s="128">
        <v>6.691391741398788</v>
      </c>
      <c r="P42" s="129">
        <v>7.4176594225788666</v>
      </c>
      <c r="Q42" s="130">
        <v>6.7330352767459596</v>
      </c>
      <c r="R42" s="129">
        <v>4.01</v>
      </c>
      <c r="S42" s="128">
        <v>5.0599999999999996</v>
      </c>
      <c r="T42" s="128">
        <v>5.14</v>
      </c>
      <c r="U42" s="128">
        <v>4.9000000000000004</v>
      </c>
      <c r="V42" s="129">
        <v>5.17</v>
      </c>
      <c r="W42" s="130">
        <v>5.55</v>
      </c>
    </row>
    <row r="43" spans="2:23" ht="27.75" customHeight="1" x14ac:dyDescent="0.2">
      <c r="B43" s="135"/>
      <c r="C43" s="140" t="s">
        <v>76</v>
      </c>
      <c r="D43" s="847" t="s">
        <v>95</v>
      </c>
      <c r="E43" s="848"/>
      <c r="F43" s="127">
        <v>3.8673800000000047</v>
      </c>
      <c r="G43" s="128">
        <v>1.0667300000000017</v>
      </c>
      <c r="H43" s="128">
        <v>3.0122000000000018</v>
      </c>
      <c r="I43" s="128">
        <v>3.0281500000000015</v>
      </c>
      <c r="J43" s="129">
        <v>1.4522099999999998</v>
      </c>
      <c r="K43" s="130">
        <v>0.21765999999999994</v>
      </c>
      <c r="L43" s="129">
        <v>8.1006139039866731</v>
      </c>
      <c r="M43" s="128">
        <v>9.3255506079326551</v>
      </c>
      <c r="N43" s="128">
        <v>6.3964162738197992</v>
      </c>
      <c r="O43" s="128">
        <v>9.0020280369202261</v>
      </c>
      <c r="P43" s="129">
        <v>9.1485546856170963</v>
      </c>
      <c r="Q43" s="130">
        <v>9.9423146191307552</v>
      </c>
      <c r="R43" s="129">
        <v>5.26</v>
      </c>
      <c r="S43" s="128">
        <v>5.14</v>
      </c>
      <c r="T43" s="128">
        <v>5.45</v>
      </c>
      <c r="U43" s="128">
        <v>5.88</v>
      </c>
      <c r="V43" s="129">
        <v>7.75</v>
      </c>
      <c r="W43" s="130">
        <v>9.18</v>
      </c>
    </row>
    <row r="44" spans="2:23" ht="12.75" customHeight="1" x14ac:dyDescent="0.2">
      <c r="B44" s="135"/>
      <c r="C44" s="140" t="s">
        <v>77</v>
      </c>
      <c r="D44" s="847" t="s">
        <v>86</v>
      </c>
      <c r="E44" s="848"/>
      <c r="F44" s="141">
        <v>7.8793799999999905</v>
      </c>
      <c r="G44" s="128">
        <v>2.81454</v>
      </c>
      <c r="H44" s="142">
        <v>5.6164299999999976</v>
      </c>
      <c r="I44" s="128">
        <v>4.7478500000000077</v>
      </c>
      <c r="J44" s="128">
        <v>4.4115800000000025</v>
      </c>
      <c r="K44" s="130">
        <v>0.30885999999999997</v>
      </c>
      <c r="L44" s="129">
        <v>5.243206965522667</v>
      </c>
      <c r="M44" s="128">
        <v>6.5338188123103587</v>
      </c>
      <c r="N44" s="128">
        <v>6.7140212376901305</v>
      </c>
      <c r="O44" s="129">
        <v>8.1737445580631185</v>
      </c>
      <c r="P44" s="128">
        <v>10.741677448895862</v>
      </c>
      <c r="Q44" s="130">
        <v>12.684123551123486</v>
      </c>
      <c r="R44" s="129">
        <v>4.3899999999999997</v>
      </c>
      <c r="S44" s="128">
        <v>4.8</v>
      </c>
      <c r="T44" s="128">
        <v>5.54</v>
      </c>
      <c r="U44" s="129">
        <v>5.53</v>
      </c>
      <c r="V44" s="128">
        <v>8.76</v>
      </c>
      <c r="W44" s="130">
        <v>12.29</v>
      </c>
    </row>
    <row r="45" spans="2:23" ht="7.5" customHeight="1" thickBot="1" x14ac:dyDescent="0.25">
      <c r="B45" s="143"/>
      <c r="C45" s="144"/>
      <c r="D45" s="890"/>
      <c r="E45" s="891"/>
      <c r="F45" s="145"/>
      <c r="G45" s="146"/>
      <c r="H45" s="146"/>
      <c r="I45" s="146"/>
      <c r="J45" s="148"/>
      <c r="K45" s="149"/>
      <c r="L45" s="150"/>
      <c r="M45" s="151"/>
      <c r="N45" s="150"/>
      <c r="O45" s="152"/>
      <c r="P45" s="153"/>
      <c r="Q45" s="154"/>
      <c r="R45" s="150"/>
      <c r="S45" s="151"/>
      <c r="T45" s="150"/>
      <c r="U45" s="152"/>
      <c r="V45" s="153"/>
      <c r="W45" s="154"/>
    </row>
    <row r="46" spans="2:23" ht="14.25" customHeight="1" x14ac:dyDescent="0.2">
      <c r="B46" s="63" t="s">
        <v>179</v>
      </c>
      <c r="C46" s="63"/>
      <c r="D46" s="63"/>
      <c r="E46" s="63"/>
    </row>
    <row r="47" spans="2:23" s="159" customFormat="1" x14ac:dyDescent="0.2">
      <c r="B47" s="63" t="s">
        <v>177</v>
      </c>
      <c r="C47" s="63"/>
      <c r="D47" s="63"/>
      <c r="E47" s="63"/>
      <c r="F47" s="155"/>
      <c r="G47" s="155"/>
      <c r="H47" s="155"/>
      <c r="I47" s="155"/>
      <c r="J47" s="155"/>
      <c r="K47" s="155"/>
      <c r="L47" s="158"/>
      <c r="M47" s="158"/>
      <c r="N47" s="158"/>
      <c r="O47" s="158"/>
      <c r="P47" s="158"/>
      <c r="Q47" s="158"/>
      <c r="R47" s="158"/>
      <c r="S47" s="158"/>
      <c r="T47" s="158"/>
      <c r="U47" s="158"/>
      <c r="V47" s="158"/>
      <c r="W47" s="158"/>
    </row>
    <row r="48" spans="2:23" s="159" customFormat="1" x14ac:dyDescent="0.2">
      <c r="B48" s="157"/>
      <c r="C48" s="157"/>
      <c r="D48" s="155"/>
      <c r="E48" s="155"/>
      <c r="F48" s="155"/>
      <c r="G48" s="155"/>
      <c r="H48" s="155"/>
      <c r="I48" s="155"/>
      <c r="J48" s="155"/>
      <c r="K48" s="155"/>
      <c r="L48" s="158"/>
      <c r="M48" s="158"/>
      <c r="N48" s="158"/>
      <c r="O48" s="158"/>
      <c r="P48" s="158"/>
      <c r="Q48" s="158"/>
      <c r="R48" s="158"/>
      <c r="S48" s="158"/>
      <c r="T48" s="158"/>
      <c r="U48" s="158"/>
      <c r="V48" s="158"/>
      <c r="W48" s="158"/>
    </row>
    <row r="49" spans="2:23" s="159" customFormat="1" x14ac:dyDescent="0.2">
      <c r="B49" s="157"/>
      <c r="C49" s="157"/>
      <c r="D49" s="155"/>
      <c r="E49" s="155"/>
      <c r="F49" s="158"/>
      <c r="G49" s="158"/>
      <c r="H49" s="158"/>
      <c r="I49" s="158"/>
      <c r="J49" s="158"/>
      <c r="K49" s="158"/>
      <c r="L49" s="158"/>
      <c r="M49" s="158"/>
      <c r="N49" s="158"/>
      <c r="O49" s="158"/>
      <c r="P49" s="158"/>
      <c r="Q49" s="158"/>
      <c r="R49" s="158"/>
      <c r="S49" s="158"/>
      <c r="T49" s="158"/>
      <c r="U49" s="158"/>
      <c r="V49" s="158"/>
      <c r="W49" s="158"/>
    </row>
    <row r="50" spans="2:23" s="159" customFormat="1" x14ac:dyDescent="0.2">
      <c r="B50" s="157"/>
      <c r="C50" s="157"/>
      <c r="D50" s="155"/>
      <c r="E50" s="155"/>
      <c r="F50" s="158"/>
      <c r="G50" s="158"/>
      <c r="H50" s="158"/>
      <c r="I50" s="158"/>
      <c r="J50" s="158"/>
      <c r="K50" s="158"/>
      <c r="L50" s="158"/>
      <c r="M50" s="158"/>
      <c r="N50" s="158"/>
      <c r="O50" s="158"/>
      <c r="P50" s="158"/>
      <c r="Q50" s="158"/>
      <c r="R50" s="158"/>
      <c r="S50" s="158"/>
      <c r="T50" s="158"/>
      <c r="U50" s="158"/>
      <c r="V50" s="158"/>
      <c r="W50" s="158"/>
    </row>
    <row r="51" spans="2:23" s="159" customFormat="1" x14ac:dyDescent="0.2">
      <c r="B51" s="157"/>
      <c r="C51" s="157"/>
      <c r="D51" s="155"/>
      <c r="E51" s="155"/>
      <c r="F51" s="158"/>
      <c r="G51" s="158"/>
      <c r="H51" s="158"/>
      <c r="I51" s="158"/>
      <c r="J51" s="158"/>
      <c r="K51" s="158"/>
      <c r="L51" s="158"/>
      <c r="M51" s="158"/>
      <c r="N51" s="158"/>
      <c r="O51" s="158"/>
      <c r="P51" s="158"/>
      <c r="Q51" s="158"/>
      <c r="R51" s="158"/>
      <c r="S51" s="158"/>
      <c r="T51" s="158"/>
      <c r="U51" s="158"/>
      <c r="V51" s="158"/>
      <c r="W51" s="158"/>
    </row>
    <row r="52" spans="2:23" x14ac:dyDescent="0.2">
      <c r="F52" s="158"/>
      <c r="G52" s="158"/>
      <c r="H52" s="158"/>
      <c r="I52" s="158"/>
      <c r="J52" s="158"/>
      <c r="K52" s="158"/>
    </row>
    <row r="53" spans="2:23" x14ac:dyDescent="0.2">
      <c r="F53" s="158"/>
      <c r="G53" s="158"/>
      <c r="H53" s="158"/>
      <c r="I53" s="158"/>
      <c r="J53" s="158"/>
      <c r="K53" s="158"/>
    </row>
  </sheetData>
  <mergeCells count="41">
    <mergeCell ref="D22:E22"/>
    <mergeCell ref="B8:E8"/>
    <mergeCell ref="C9:E9"/>
    <mergeCell ref="D13:E13"/>
    <mergeCell ref="D14:E14"/>
    <mergeCell ref="D15:E15"/>
    <mergeCell ref="D16:E16"/>
    <mergeCell ref="D17:E17"/>
    <mergeCell ref="D18:E18"/>
    <mergeCell ref="D19:E19"/>
    <mergeCell ref="D20:E20"/>
    <mergeCell ref="D21:E21"/>
    <mergeCell ref="D45:E45"/>
    <mergeCell ref="D34:E34"/>
    <mergeCell ref="C23:E23"/>
    <mergeCell ref="C24:E24"/>
    <mergeCell ref="D25:E25"/>
    <mergeCell ref="D26:E26"/>
    <mergeCell ref="D27:E27"/>
    <mergeCell ref="D28:E28"/>
    <mergeCell ref="D29:E29"/>
    <mergeCell ref="D30:E30"/>
    <mergeCell ref="D31:E31"/>
    <mergeCell ref="D32:E32"/>
    <mergeCell ref="D33:E33"/>
    <mergeCell ref="C40:E40"/>
    <mergeCell ref="D41:E41"/>
    <mergeCell ref="D42:E42"/>
    <mergeCell ref="D43:E43"/>
    <mergeCell ref="D44:E44"/>
    <mergeCell ref="D35:E35"/>
    <mergeCell ref="D36:E36"/>
    <mergeCell ref="D37:E37"/>
    <mergeCell ref="D38:E38"/>
    <mergeCell ref="D39:E39"/>
    <mergeCell ref="B2:V2"/>
    <mergeCell ref="F3:K5"/>
    <mergeCell ref="L3:W4"/>
    <mergeCell ref="L5:Q5"/>
    <mergeCell ref="R5:W5"/>
    <mergeCell ref="B3:E6"/>
  </mergeCells>
  <printOptions horizontalCentered="1" verticalCentered="1"/>
  <pageMargins left="0.23622047244094491" right="0.23622047244094491" top="0.59055118110236227" bottom="0.19685039370078741" header="0.19685039370078741" footer="0"/>
  <pageSetup paperSize="9" scale="60" orientation="landscape" r:id="rId1"/>
  <headerFooter scaleWithDoc="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0" tint="-0.14999847407452621"/>
  </sheetPr>
  <dimension ref="B2:W44"/>
  <sheetViews>
    <sheetView showGridLines="0" workbookViewId="0"/>
  </sheetViews>
  <sheetFormatPr defaultRowHeight="12" x14ac:dyDescent="0.2"/>
  <cols>
    <col min="1" max="1" width="1.140625" style="64" customWidth="1"/>
    <col min="2" max="2" width="6.42578125" style="63" customWidth="1"/>
    <col min="3" max="3" width="6.7109375" style="22" customWidth="1"/>
    <col min="4" max="4" width="0.85546875" style="64" customWidth="1"/>
    <col min="5" max="5" width="45.7109375" style="64" customWidth="1"/>
    <col min="6" max="11" width="7.7109375" style="64" customWidth="1"/>
    <col min="12" max="16384" width="9.140625" style="64"/>
  </cols>
  <sheetData>
    <row r="2" spans="2:23" s="17" customFormat="1" ht="37.5" customHeight="1" x14ac:dyDescent="0.2">
      <c r="B2" s="819" t="s">
        <v>199</v>
      </c>
      <c r="C2" s="819"/>
      <c r="D2" s="819"/>
      <c r="E2" s="819"/>
      <c r="F2" s="819"/>
      <c r="G2" s="819"/>
      <c r="H2" s="819"/>
      <c r="I2" s="819"/>
      <c r="J2" s="819"/>
      <c r="K2" s="819"/>
      <c r="L2" s="819"/>
      <c r="M2" s="819"/>
      <c r="N2" s="819"/>
      <c r="O2" s="819"/>
      <c r="P2" s="819"/>
      <c r="Q2" s="819"/>
      <c r="R2" s="819"/>
      <c r="S2" s="819"/>
      <c r="T2" s="819"/>
      <c r="U2" s="819"/>
      <c r="V2" s="819"/>
      <c r="W2" s="162"/>
    </row>
    <row r="3" spans="2:23" s="18" customFormat="1" ht="6.75" customHeight="1" thickBot="1" x14ac:dyDescent="0.25">
      <c r="B3" s="22"/>
      <c r="C3" s="22"/>
      <c r="E3" s="20"/>
    </row>
    <row r="4" spans="2:23" s="23" customFormat="1" ht="19.5" customHeight="1" x14ac:dyDescent="0.2">
      <c r="B4" s="809" t="s">
        <v>52</v>
      </c>
      <c r="C4" s="810"/>
      <c r="D4" s="810"/>
      <c r="E4" s="811"/>
      <c r="F4" s="809" t="s">
        <v>118</v>
      </c>
      <c r="G4" s="810"/>
      <c r="H4" s="810"/>
      <c r="I4" s="810"/>
      <c r="J4" s="810"/>
      <c r="K4" s="811"/>
      <c r="L4" s="864" t="s">
        <v>145</v>
      </c>
      <c r="M4" s="865"/>
      <c r="N4" s="865"/>
      <c r="O4" s="865"/>
      <c r="P4" s="865"/>
      <c r="Q4" s="865"/>
      <c r="R4" s="865"/>
      <c r="S4" s="865"/>
      <c r="T4" s="865"/>
      <c r="U4" s="865"/>
      <c r="V4" s="865"/>
      <c r="W4" s="866"/>
    </row>
    <row r="5" spans="2:23" s="23" customFormat="1" ht="15.75" customHeight="1" thickBot="1" x14ac:dyDescent="0.25">
      <c r="B5" s="818"/>
      <c r="C5" s="819"/>
      <c r="D5" s="819"/>
      <c r="E5" s="820"/>
      <c r="F5" s="818"/>
      <c r="G5" s="819"/>
      <c r="H5" s="819"/>
      <c r="I5" s="819"/>
      <c r="J5" s="819"/>
      <c r="K5" s="820"/>
      <c r="L5" s="870"/>
      <c r="M5" s="871"/>
      <c r="N5" s="871"/>
      <c r="O5" s="871"/>
      <c r="P5" s="871"/>
      <c r="Q5" s="871"/>
      <c r="R5" s="871"/>
      <c r="S5" s="871"/>
      <c r="T5" s="871"/>
      <c r="U5" s="871"/>
      <c r="V5" s="871"/>
      <c r="W5" s="872"/>
    </row>
    <row r="6" spans="2:23" s="23" customFormat="1" ht="15" customHeight="1" thickBot="1" x14ac:dyDescent="0.25">
      <c r="B6" s="818"/>
      <c r="C6" s="819"/>
      <c r="D6" s="819"/>
      <c r="E6" s="820"/>
      <c r="F6" s="812"/>
      <c r="G6" s="813"/>
      <c r="H6" s="813"/>
      <c r="I6" s="813"/>
      <c r="J6" s="813"/>
      <c r="K6" s="814"/>
      <c r="L6" s="876" t="s">
        <v>143</v>
      </c>
      <c r="M6" s="877"/>
      <c r="N6" s="877"/>
      <c r="O6" s="877"/>
      <c r="P6" s="877"/>
      <c r="Q6" s="877"/>
      <c r="R6" s="876" t="s">
        <v>128</v>
      </c>
      <c r="S6" s="877"/>
      <c r="T6" s="877"/>
      <c r="U6" s="877"/>
      <c r="V6" s="877"/>
      <c r="W6" s="878"/>
    </row>
    <row r="7" spans="2:23" s="18" customFormat="1" ht="34.5" customHeight="1" thickBot="1" x14ac:dyDescent="0.25">
      <c r="B7" s="812"/>
      <c r="C7" s="813"/>
      <c r="D7" s="813"/>
      <c r="E7" s="814"/>
      <c r="F7" s="377" t="s">
        <v>117</v>
      </c>
      <c r="G7" s="377" t="s">
        <v>126</v>
      </c>
      <c r="H7" s="377" t="s">
        <v>26</v>
      </c>
      <c r="I7" s="377" t="s">
        <v>27</v>
      </c>
      <c r="J7" s="377" t="s">
        <v>28</v>
      </c>
      <c r="K7" s="377" t="s">
        <v>127</v>
      </c>
      <c r="L7" s="377" t="s">
        <v>117</v>
      </c>
      <c r="M7" s="377" t="s">
        <v>126</v>
      </c>
      <c r="N7" s="377" t="s">
        <v>26</v>
      </c>
      <c r="O7" s="377" t="s">
        <v>27</v>
      </c>
      <c r="P7" s="377" t="s">
        <v>28</v>
      </c>
      <c r="Q7" s="377" t="s">
        <v>127</v>
      </c>
      <c r="R7" s="377" t="s">
        <v>117</v>
      </c>
      <c r="S7" s="377" t="s">
        <v>126</v>
      </c>
      <c r="T7" s="377" t="s">
        <v>26</v>
      </c>
      <c r="U7" s="377" t="s">
        <v>27</v>
      </c>
      <c r="V7" s="377" t="s">
        <v>28</v>
      </c>
      <c r="W7" s="377" t="s">
        <v>127</v>
      </c>
    </row>
    <row r="8" spans="2:23" s="18" customFormat="1" ht="8.25" customHeight="1" x14ac:dyDescent="0.2">
      <c r="B8" s="251"/>
      <c r="C8" s="162"/>
      <c r="D8" s="162"/>
      <c r="E8" s="250"/>
      <c r="F8" s="121"/>
      <c r="G8" s="122"/>
      <c r="H8" s="122"/>
      <c r="I8" s="122"/>
      <c r="J8" s="122"/>
      <c r="K8" s="123"/>
      <c r="L8" s="121"/>
      <c r="M8" s="122"/>
      <c r="N8" s="122"/>
      <c r="O8" s="122"/>
      <c r="P8" s="122"/>
      <c r="Q8" s="122"/>
      <c r="R8" s="121"/>
      <c r="S8" s="122"/>
      <c r="T8" s="122"/>
      <c r="U8" s="122"/>
      <c r="V8" s="122"/>
      <c r="W8" s="123"/>
    </row>
    <row r="9" spans="2:23" s="20" customFormat="1" ht="16.5" customHeight="1" x14ac:dyDescent="0.2">
      <c r="B9" s="821" t="s">
        <v>157</v>
      </c>
      <c r="C9" s="822"/>
      <c r="D9" s="822"/>
      <c r="E9" s="823"/>
      <c r="F9" s="311">
        <v>96.424939999999069</v>
      </c>
      <c r="G9" s="309">
        <v>18.723029999999998</v>
      </c>
      <c r="H9" s="362">
        <v>23.529460000000057</v>
      </c>
      <c r="I9" s="362">
        <v>15.415650000000019</v>
      </c>
      <c r="J9" s="309">
        <v>4.869349999999999</v>
      </c>
      <c r="K9" s="361">
        <v>0.56346999999999992</v>
      </c>
      <c r="L9" s="311">
        <v>5.3027769734676671</v>
      </c>
      <c r="M9" s="309">
        <v>5.8923982389602498</v>
      </c>
      <c r="N9" s="362">
        <v>6.5235682671850466</v>
      </c>
      <c r="O9" s="362">
        <v>9.0706152643579809</v>
      </c>
      <c r="P9" s="309">
        <v>13.193227946235133</v>
      </c>
      <c r="Q9" s="361">
        <v>13.922856407617086</v>
      </c>
      <c r="R9" s="311">
        <v>4.0199999999999996</v>
      </c>
      <c r="S9" s="309">
        <v>4.3499999999999996</v>
      </c>
      <c r="T9" s="362">
        <v>4.75</v>
      </c>
      <c r="U9" s="362">
        <v>7.29</v>
      </c>
      <c r="V9" s="309">
        <v>8.59</v>
      </c>
      <c r="W9" s="361">
        <v>9.36</v>
      </c>
    </row>
    <row r="10" spans="2:23" s="20" customFormat="1" ht="25.5" customHeight="1" x14ac:dyDescent="0.2">
      <c r="B10" s="38" t="s">
        <v>53</v>
      </c>
      <c r="C10" s="824" t="s">
        <v>167</v>
      </c>
      <c r="D10" s="824"/>
      <c r="E10" s="825"/>
      <c r="F10" s="313">
        <v>80.17908999999932</v>
      </c>
      <c r="G10" s="185">
        <v>15.171580000000016</v>
      </c>
      <c r="H10" s="368">
        <v>18.670500000000004</v>
      </c>
      <c r="I10" s="368">
        <v>11.076830000000008</v>
      </c>
      <c r="J10" s="185">
        <v>1.9634599999999995</v>
      </c>
      <c r="K10" s="363">
        <v>0.26747000000000004</v>
      </c>
      <c r="L10" s="313">
        <v>4.1642446814998806</v>
      </c>
      <c r="M10" s="185">
        <v>4.768628264162337</v>
      </c>
      <c r="N10" s="368">
        <v>4.8597394231541697</v>
      </c>
      <c r="O10" s="368">
        <v>6.8676460684148743</v>
      </c>
      <c r="P10" s="185">
        <v>6.6793817037270937</v>
      </c>
      <c r="Q10" s="363">
        <v>7.9219355441731789</v>
      </c>
      <c r="R10" s="313">
        <v>3.82</v>
      </c>
      <c r="S10" s="185">
        <v>3.97</v>
      </c>
      <c r="T10" s="368">
        <v>4.3099999999999996</v>
      </c>
      <c r="U10" s="368">
        <v>5.16</v>
      </c>
      <c r="V10" s="185">
        <v>4.57</v>
      </c>
      <c r="W10" s="363">
        <v>6.19</v>
      </c>
    </row>
    <row r="11" spans="2:23" s="20" customFormat="1" ht="14.25" customHeight="1" x14ac:dyDescent="0.2">
      <c r="B11" s="253" t="s">
        <v>54</v>
      </c>
      <c r="C11" s="254" t="s">
        <v>14</v>
      </c>
      <c r="D11" s="254"/>
      <c r="E11" s="255"/>
      <c r="F11" s="315">
        <v>1.8082200000000004</v>
      </c>
      <c r="G11" s="295">
        <v>0.61620000000000008</v>
      </c>
      <c r="H11" s="369">
        <v>0.57130999999999965</v>
      </c>
      <c r="I11" s="369">
        <v>0.51297000000000004</v>
      </c>
      <c r="J11" s="295">
        <v>0.49690000000000001</v>
      </c>
      <c r="K11" s="364">
        <v>0.17323999999999998</v>
      </c>
      <c r="L11" s="315">
        <v>7.604090154959021</v>
      </c>
      <c r="M11" s="295">
        <v>7.2565149302174614</v>
      </c>
      <c r="N11" s="369">
        <v>8.4616789483817918</v>
      </c>
      <c r="O11" s="369">
        <v>5.8041674951751556</v>
      </c>
      <c r="P11" s="295">
        <v>8.813092573958544</v>
      </c>
      <c r="Q11" s="364">
        <v>8.0132446317247759</v>
      </c>
      <c r="R11" s="315">
        <v>5</v>
      </c>
      <c r="S11" s="295">
        <v>6.3</v>
      </c>
      <c r="T11" s="369">
        <v>6.9</v>
      </c>
      <c r="U11" s="369">
        <v>4.53</v>
      </c>
      <c r="V11" s="295">
        <v>6.84</v>
      </c>
      <c r="W11" s="364">
        <v>4.76</v>
      </c>
    </row>
    <row r="12" spans="2:23" s="18" customFormat="1" ht="14.25" customHeight="1" x14ac:dyDescent="0.2">
      <c r="B12" s="19"/>
      <c r="C12" s="48" t="s">
        <v>55</v>
      </c>
      <c r="D12" s="20" t="s">
        <v>16</v>
      </c>
      <c r="E12" s="21"/>
      <c r="F12" s="317">
        <v>0.20888000000000001</v>
      </c>
      <c r="G12" s="178">
        <v>0.15379000000000001</v>
      </c>
      <c r="H12" s="370">
        <v>8.0079999999999985E-2</v>
      </c>
      <c r="I12" s="370">
        <v>0</v>
      </c>
      <c r="J12" s="178">
        <v>1.453E-2</v>
      </c>
      <c r="K12" s="365">
        <v>0</v>
      </c>
      <c r="L12" s="317">
        <v>5.6056281118345472</v>
      </c>
      <c r="M12" s="178">
        <v>7.6387170817348338</v>
      </c>
      <c r="N12" s="370">
        <v>8.5661088911088914</v>
      </c>
      <c r="O12" s="370">
        <v>0</v>
      </c>
      <c r="P12" s="178">
        <v>4.66</v>
      </c>
      <c r="Q12" s="365">
        <v>0</v>
      </c>
      <c r="R12" s="317">
        <v>5.5</v>
      </c>
      <c r="S12" s="178">
        <v>6.57</v>
      </c>
      <c r="T12" s="370">
        <v>7.82</v>
      </c>
      <c r="U12" s="370">
        <v>0</v>
      </c>
      <c r="V12" s="178">
        <v>4.66</v>
      </c>
      <c r="W12" s="365">
        <v>0</v>
      </c>
    </row>
    <row r="13" spans="2:23" s="18" customFormat="1" ht="11.25" customHeight="1" x14ac:dyDescent="0.2">
      <c r="B13" s="19"/>
      <c r="C13" s="48" t="s">
        <v>15</v>
      </c>
      <c r="D13" s="20" t="s">
        <v>17</v>
      </c>
      <c r="E13" s="21"/>
      <c r="F13" s="317">
        <v>1.5236500000000004</v>
      </c>
      <c r="G13" s="178">
        <v>0.42399000000000014</v>
      </c>
      <c r="H13" s="370">
        <v>0.46771999999999986</v>
      </c>
      <c r="I13" s="370">
        <v>0.50282000000000004</v>
      </c>
      <c r="J13" s="178">
        <v>0.48237000000000008</v>
      </c>
      <c r="K13" s="365">
        <v>0.17323999999999998</v>
      </c>
      <c r="L13" s="317">
        <v>7.9722972467430226</v>
      </c>
      <c r="M13" s="178">
        <v>7.4345939762730255</v>
      </c>
      <c r="N13" s="370">
        <v>8.6034777217138458</v>
      </c>
      <c r="O13" s="370">
        <v>5.8084934966787323</v>
      </c>
      <c r="P13" s="178">
        <v>8.9381924663639953</v>
      </c>
      <c r="Q13" s="365">
        <v>8.0132446317247759</v>
      </c>
      <c r="R13" s="317">
        <v>5</v>
      </c>
      <c r="S13" s="178">
        <v>6.3</v>
      </c>
      <c r="T13" s="370">
        <v>6.29</v>
      </c>
      <c r="U13" s="370">
        <v>4.53</v>
      </c>
      <c r="V13" s="178">
        <v>7.01</v>
      </c>
      <c r="W13" s="365">
        <v>4.76</v>
      </c>
    </row>
    <row r="14" spans="2:23" s="18" customFormat="1" ht="13.5" customHeight="1" x14ac:dyDescent="0.2">
      <c r="B14" s="49"/>
      <c r="C14" s="50" t="s">
        <v>57</v>
      </c>
      <c r="D14" s="826" t="s">
        <v>78</v>
      </c>
      <c r="E14" s="827"/>
      <c r="F14" s="317">
        <v>0.46479999999999999</v>
      </c>
      <c r="G14" s="178">
        <v>0.22214999999999999</v>
      </c>
      <c r="H14" s="370">
        <v>0.13741999999999999</v>
      </c>
      <c r="I14" s="370">
        <v>0.17455999999999997</v>
      </c>
      <c r="J14" s="178">
        <v>5.0430000000000003E-2</v>
      </c>
      <c r="K14" s="365">
        <v>2.443E-2</v>
      </c>
      <c r="L14" s="317">
        <v>4.0333364888123926</v>
      </c>
      <c r="M14" s="178">
        <v>6.3095525545802387</v>
      </c>
      <c r="N14" s="370">
        <v>9.810836122835104</v>
      </c>
      <c r="O14" s="370">
        <v>5.3426523831347374</v>
      </c>
      <c r="P14" s="178">
        <v>4.9395419393218321</v>
      </c>
      <c r="Q14" s="365">
        <v>4.76</v>
      </c>
      <c r="R14" s="317">
        <v>3.7</v>
      </c>
      <c r="S14" s="178">
        <v>6.3</v>
      </c>
      <c r="T14" s="370">
        <v>10.66</v>
      </c>
      <c r="U14" s="370">
        <v>4.53</v>
      </c>
      <c r="V14" s="178">
        <v>4.3499999999999996</v>
      </c>
      <c r="W14" s="365">
        <v>4.76</v>
      </c>
    </row>
    <row r="15" spans="2:23" s="18" customFormat="1" ht="19.5" customHeight="1" x14ac:dyDescent="0.2">
      <c r="B15" s="49"/>
      <c r="C15" s="51" t="s">
        <v>58</v>
      </c>
      <c r="D15" s="826" t="s">
        <v>96</v>
      </c>
      <c r="E15" s="827"/>
      <c r="F15" s="317">
        <v>0.65245999999999993</v>
      </c>
      <c r="G15" s="178">
        <v>1.9949999999999999E-2</v>
      </c>
      <c r="H15" s="370">
        <v>4.3389999999999998E-2</v>
      </c>
      <c r="I15" s="370">
        <v>0.15134</v>
      </c>
      <c r="J15" s="178">
        <v>0.12992000000000001</v>
      </c>
      <c r="K15" s="365">
        <v>6.6759999999999986E-2</v>
      </c>
      <c r="L15" s="317">
        <v>11.550534285626703</v>
      </c>
      <c r="M15" s="178">
        <v>11.55</v>
      </c>
      <c r="N15" s="370">
        <v>3.3736943996312516</v>
      </c>
      <c r="O15" s="370">
        <v>4.476067133606449</v>
      </c>
      <c r="P15" s="178">
        <v>4.3367672413793104</v>
      </c>
      <c r="Q15" s="365">
        <v>3.6321944278010787</v>
      </c>
      <c r="R15" s="317">
        <v>6.2</v>
      </c>
      <c r="S15" s="178">
        <v>11.55</v>
      </c>
      <c r="T15" s="370">
        <v>3.29</v>
      </c>
      <c r="U15" s="370">
        <v>4.24</v>
      </c>
      <c r="V15" s="178">
        <v>3.56</v>
      </c>
      <c r="W15" s="365">
        <v>3.51</v>
      </c>
    </row>
    <row r="16" spans="2:23" s="18" customFormat="1" ht="20.25" customHeight="1" x14ac:dyDescent="0.2">
      <c r="B16" s="49"/>
      <c r="C16" s="51" t="s">
        <v>59</v>
      </c>
      <c r="D16" s="826" t="s">
        <v>97</v>
      </c>
      <c r="E16" s="827"/>
      <c r="F16" s="317">
        <v>6.4649999999999985E-2</v>
      </c>
      <c r="G16" s="178">
        <v>1.3619999999999998E-2</v>
      </c>
      <c r="H16" s="370">
        <v>3.85E-2</v>
      </c>
      <c r="I16" s="370">
        <v>2.3399999999999997E-2</v>
      </c>
      <c r="J16" s="178">
        <v>1.1379999999999999E-2</v>
      </c>
      <c r="K16" s="365">
        <v>0</v>
      </c>
      <c r="L16" s="317">
        <v>8.1402815158546016</v>
      </c>
      <c r="M16" s="178">
        <v>3.14</v>
      </c>
      <c r="N16" s="370">
        <v>12.832384415584416</v>
      </c>
      <c r="O16" s="370">
        <v>5.4276666666666671</v>
      </c>
      <c r="P16" s="178">
        <v>10.816203866432339</v>
      </c>
      <c r="Q16" s="365">
        <v>0</v>
      </c>
      <c r="R16" s="317">
        <v>11.49</v>
      </c>
      <c r="S16" s="178">
        <v>3.14</v>
      </c>
      <c r="T16" s="370">
        <v>5</v>
      </c>
      <c r="U16" s="370">
        <v>5.73</v>
      </c>
      <c r="V16" s="178">
        <v>11.4</v>
      </c>
      <c r="W16" s="365">
        <v>0</v>
      </c>
    </row>
    <row r="17" spans="2:23" s="18" customFormat="1" ht="19.5" customHeight="1" x14ac:dyDescent="0.2">
      <c r="B17" s="49"/>
      <c r="C17" s="51" t="s">
        <v>60</v>
      </c>
      <c r="D17" s="826" t="s">
        <v>98</v>
      </c>
      <c r="E17" s="827"/>
      <c r="F17" s="317">
        <v>3.3890000000000003E-2</v>
      </c>
      <c r="G17" s="178">
        <v>5.1230000000000005E-2</v>
      </c>
      <c r="H17" s="370">
        <v>5.3039999999999997E-2</v>
      </c>
      <c r="I17" s="370">
        <v>4.1299999999999996E-2</v>
      </c>
      <c r="J17" s="178">
        <v>0.13387000000000002</v>
      </c>
      <c r="K17" s="365">
        <v>2.6009999999999998E-2</v>
      </c>
      <c r="L17" s="317">
        <v>6.7174328710534077</v>
      </c>
      <c r="M17" s="178">
        <v>7.0333300800312317</v>
      </c>
      <c r="N17" s="370">
        <v>10.111555429864254</v>
      </c>
      <c r="O17" s="370">
        <v>10.150709443099274</v>
      </c>
      <c r="P17" s="178">
        <v>13.271722566669157</v>
      </c>
      <c r="Q17" s="365">
        <v>13.104429065743943</v>
      </c>
      <c r="R17" s="317">
        <v>5.34</v>
      </c>
      <c r="S17" s="178">
        <v>4.28</v>
      </c>
      <c r="T17" s="370">
        <v>6.9</v>
      </c>
      <c r="U17" s="370">
        <v>8.07</v>
      </c>
      <c r="V17" s="178">
        <v>10.65</v>
      </c>
      <c r="W17" s="365">
        <v>10.87</v>
      </c>
    </row>
    <row r="18" spans="2:23" s="18" customFormat="1" ht="21.95" customHeight="1" x14ac:dyDescent="0.2">
      <c r="B18" s="49"/>
      <c r="C18" s="51" t="s">
        <v>61</v>
      </c>
      <c r="D18" s="826" t="s">
        <v>87</v>
      </c>
      <c r="E18" s="827"/>
      <c r="F18" s="317">
        <v>0.14135000000000003</v>
      </c>
      <c r="G18" s="178">
        <v>1.0289999999999999E-2</v>
      </c>
      <c r="H18" s="370">
        <v>5.8779999999999992E-2</v>
      </c>
      <c r="I18" s="370">
        <v>2.6700000000000001E-3</v>
      </c>
      <c r="J18" s="178">
        <v>9.2579999999999996E-2</v>
      </c>
      <c r="K18" s="365">
        <v>2.7210000000000002E-2</v>
      </c>
      <c r="L18" s="317">
        <v>4.1812727272727273</v>
      </c>
      <c r="M18" s="178">
        <v>6.32</v>
      </c>
      <c r="N18" s="370">
        <v>7.804561075195644</v>
      </c>
      <c r="O18" s="370">
        <v>6.6649438202247193</v>
      </c>
      <c r="P18" s="178">
        <v>12.047175415856557</v>
      </c>
      <c r="Q18" s="365">
        <v>11.68</v>
      </c>
      <c r="R18" s="317">
        <v>3.9</v>
      </c>
      <c r="S18" s="178">
        <v>6.32</v>
      </c>
      <c r="T18" s="370">
        <v>6.29</v>
      </c>
      <c r="U18" s="370">
        <v>4.62</v>
      </c>
      <c r="V18" s="178">
        <v>13.72</v>
      </c>
      <c r="W18" s="365">
        <v>9.11</v>
      </c>
    </row>
    <row r="19" spans="2:23" s="18" customFormat="1" ht="21.95" customHeight="1" x14ac:dyDescent="0.2">
      <c r="B19" s="49"/>
      <c r="C19" s="51" t="s">
        <v>62</v>
      </c>
      <c r="D19" s="826" t="s">
        <v>88</v>
      </c>
      <c r="E19" s="827"/>
      <c r="F19" s="317">
        <v>2.5319999999999999E-2</v>
      </c>
      <c r="G19" s="178">
        <v>4.8090000000000001E-2</v>
      </c>
      <c r="H19" s="370">
        <v>6.2920000000000004E-2</v>
      </c>
      <c r="I19" s="370">
        <v>2.5310000000000003E-2</v>
      </c>
      <c r="J19" s="178">
        <v>5.8939999999999999E-2</v>
      </c>
      <c r="K19" s="365">
        <v>2.0959999999999999E-2</v>
      </c>
      <c r="L19" s="317">
        <v>8.8131240126382302</v>
      </c>
      <c r="M19" s="178">
        <v>14.281601164483261</v>
      </c>
      <c r="N19" s="370">
        <v>7.7660664335664338</v>
      </c>
      <c r="O19" s="370">
        <v>6.3805531410509682</v>
      </c>
      <c r="P19" s="178">
        <v>7.0962945368171022</v>
      </c>
      <c r="Q19" s="365">
        <v>11.75</v>
      </c>
      <c r="R19" s="317">
        <v>8.2899999999999991</v>
      </c>
      <c r="S19" s="178">
        <v>15.63</v>
      </c>
      <c r="T19" s="370">
        <v>4.6399999999999997</v>
      </c>
      <c r="U19" s="370">
        <v>5.84</v>
      </c>
      <c r="V19" s="178">
        <v>3.92</v>
      </c>
      <c r="W19" s="365">
        <v>11.75</v>
      </c>
    </row>
    <row r="20" spans="2:23" s="18" customFormat="1" ht="25.5" customHeight="1" x14ac:dyDescent="0.2">
      <c r="B20" s="49"/>
      <c r="C20" s="51" t="s">
        <v>63</v>
      </c>
      <c r="D20" s="826" t="s">
        <v>159</v>
      </c>
      <c r="E20" s="827"/>
      <c r="F20" s="317">
        <v>7.3009999999999992E-2</v>
      </c>
      <c r="G20" s="178">
        <v>2.6759999999999999E-2</v>
      </c>
      <c r="H20" s="370">
        <v>4.6719999999999991E-2</v>
      </c>
      <c r="I20" s="370">
        <v>2.6759999999999999E-2</v>
      </c>
      <c r="J20" s="178">
        <v>0</v>
      </c>
      <c r="K20" s="365">
        <v>0</v>
      </c>
      <c r="L20" s="317">
        <v>7.2768648130393094</v>
      </c>
      <c r="M20" s="178">
        <v>6.7472645739910311</v>
      </c>
      <c r="N20" s="370">
        <v>7.5177761130136984</v>
      </c>
      <c r="O20" s="370">
        <v>8.7185650224215241</v>
      </c>
      <c r="P20" s="178">
        <v>0</v>
      </c>
      <c r="Q20" s="365">
        <v>0</v>
      </c>
      <c r="R20" s="317">
        <v>6.97</v>
      </c>
      <c r="S20" s="178">
        <v>4.97</v>
      </c>
      <c r="T20" s="370">
        <v>5.84</v>
      </c>
      <c r="U20" s="370">
        <v>8.18</v>
      </c>
      <c r="V20" s="178">
        <v>0</v>
      </c>
      <c r="W20" s="365">
        <v>0</v>
      </c>
    </row>
    <row r="21" spans="2:23" s="18" customFormat="1" ht="19.5" customHeight="1" x14ac:dyDescent="0.2">
      <c r="B21" s="49"/>
      <c r="C21" s="51" t="s">
        <v>64</v>
      </c>
      <c r="D21" s="826" t="s">
        <v>56</v>
      </c>
      <c r="E21" s="827"/>
      <c r="F21" s="317">
        <v>5.3840000000000006E-2</v>
      </c>
      <c r="G21" s="178">
        <v>3.1899999999999998E-2</v>
      </c>
      <c r="H21" s="370">
        <v>1.9189999999999999E-2</v>
      </c>
      <c r="I21" s="370">
        <v>5.7479999999999996E-2</v>
      </c>
      <c r="J21" s="178">
        <v>0</v>
      </c>
      <c r="K21" s="365">
        <v>0</v>
      </c>
      <c r="L21" s="317">
        <v>10.91</v>
      </c>
      <c r="M21" s="178">
        <v>5.7877053291536056</v>
      </c>
      <c r="N21" s="370">
        <v>9.1106670140698274</v>
      </c>
      <c r="O21" s="370">
        <v>6.12</v>
      </c>
      <c r="P21" s="178">
        <v>0</v>
      </c>
      <c r="Q21" s="365">
        <v>0</v>
      </c>
      <c r="R21" s="317">
        <v>10.91</v>
      </c>
      <c r="S21" s="178">
        <v>3.61</v>
      </c>
      <c r="T21" s="370">
        <v>9.83</v>
      </c>
      <c r="U21" s="370">
        <v>6.12</v>
      </c>
      <c r="V21" s="178">
        <v>0</v>
      </c>
      <c r="W21" s="365">
        <v>0</v>
      </c>
    </row>
    <row r="22" spans="2:23" s="20" customFormat="1" ht="14.25" customHeight="1" x14ac:dyDescent="0.2">
      <c r="B22" s="49"/>
      <c r="C22" s="51">
        <v>33</v>
      </c>
      <c r="D22" s="826" t="s">
        <v>79</v>
      </c>
      <c r="E22" s="827"/>
      <c r="F22" s="317">
        <v>1.4329999999999999E-2</v>
      </c>
      <c r="G22" s="178">
        <v>0</v>
      </c>
      <c r="H22" s="370">
        <v>7.7599999999999995E-3</v>
      </c>
      <c r="I22" s="370">
        <v>0</v>
      </c>
      <c r="J22" s="178">
        <v>5.2500000000000003E-3</v>
      </c>
      <c r="K22" s="365">
        <v>7.8700000000000003E-3</v>
      </c>
      <c r="L22" s="317">
        <v>3.437669225401256</v>
      </c>
      <c r="M22" s="178">
        <v>0</v>
      </c>
      <c r="N22" s="370">
        <v>3.3</v>
      </c>
      <c r="O22" s="370">
        <v>0</v>
      </c>
      <c r="P22" s="178">
        <v>12.5</v>
      </c>
      <c r="Q22" s="365">
        <v>15.82</v>
      </c>
      <c r="R22" s="317">
        <v>3.36</v>
      </c>
      <c r="S22" s="178">
        <v>0</v>
      </c>
      <c r="T22" s="370">
        <v>3.3</v>
      </c>
      <c r="U22" s="370">
        <v>0</v>
      </c>
      <c r="V22" s="178">
        <v>12.5</v>
      </c>
      <c r="W22" s="365">
        <v>15.82</v>
      </c>
    </row>
    <row r="23" spans="2:23" s="20" customFormat="1" ht="22.5" customHeight="1" x14ac:dyDescent="0.2">
      <c r="B23" s="285"/>
      <c r="C23" s="284" t="s">
        <v>65</v>
      </c>
      <c r="D23" s="838" t="s">
        <v>94</v>
      </c>
      <c r="E23" s="839"/>
      <c r="F23" s="277">
        <v>7.5689999999999993E-2</v>
      </c>
      <c r="G23" s="181">
        <v>3.8420000000000003E-2</v>
      </c>
      <c r="H23" s="371">
        <v>2.351E-2</v>
      </c>
      <c r="I23" s="371">
        <v>1.0150000000000001E-2</v>
      </c>
      <c r="J23" s="181">
        <v>0</v>
      </c>
      <c r="K23" s="366">
        <v>0</v>
      </c>
      <c r="L23" s="277">
        <v>5.7071422909235041</v>
      </c>
      <c r="M23" s="181">
        <v>3.7613925039042169</v>
      </c>
      <c r="N23" s="371">
        <v>5.284951084644832</v>
      </c>
      <c r="O23" s="371">
        <v>5.589862068965517</v>
      </c>
      <c r="P23" s="181">
        <v>0</v>
      </c>
      <c r="Q23" s="366">
        <v>0</v>
      </c>
      <c r="R23" s="277">
        <v>5.29</v>
      </c>
      <c r="S23" s="181">
        <v>3.7</v>
      </c>
      <c r="T23" s="371">
        <v>4.3499999999999996</v>
      </c>
      <c r="U23" s="371">
        <v>5.43</v>
      </c>
      <c r="V23" s="181">
        <v>0</v>
      </c>
      <c r="W23" s="366">
        <v>0</v>
      </c>
    </row>
    <row r="24" spans="2:23" s="20" customFormat="1" ht="16.5" customHeight="1" x14ac:dyDescent="0.2">
      <c r="B24" s="253" t="s">
        <v>29</v>
      </c>
      <c r="C24" s="838" t="s">
        <v>18</v>
      </c>
      <c r="D24" s="838"/>
      <c r="E24" s="839"/>
      <c r="F24" s="276">
        <v>1.1926299999999999</v>
      </c>
      <c r="G24" s="272">
        <v>0.35799000000000003</v>
      </c>
      <c r="H24" s="372">
        <v>0.36216000000000004</v>
      </c>
      <c r="I24" s="372">
        <v>0.15042000000000003</v>
      </c>
      <c r="J24" s="272">
        <v>5.6710000000000003E-2</v>
      </c>
      <c r="K24" s="292">
        <v>1.25E-3</v>
      </c>
      <c r="L24" s="276">
        <v>5.7850398698674361</v>
      </c>
      <c r="M24" s="272">
        <v>10.392480795552949</v>
      </c>
      <c r="N24" s="372">
        <v>4.5132759001546274</v>
      </c>
      <c r="O24" s="372">
        <v>5.4359526658689008</v>
      </c>
      <c r="P24" s="272">
        <v>7.1173761241403639</v>
      </c>
      <c r="Q24" s="292">
        <v>10.15</v>
      </c>
      <c r="R24" s="276">
        <v>5.2</v>
      </c>
      <c r="S24" s="272">
        <v>5.79</v>
      </c>
      <c r="T24" s="372">
        <v>4.25</v>
      </c>
      <c r="U24" s="372">
        <v>5.32</v>
      </c>
      <c r="V24" s="272">
        <v>5.32</v>
      </c>
      <c r="W24" s="292">
        <v>10.15</v>
      </c>
    </row>
    <row r="25" spans="2:23" s="20" customFormat="1" ht="16.5" customHeight="1" x14ac:dyDescent="0.2">
      <c r="B25" s="253" t="s">
        <v>66</v>
      </c>
      <c r="C25" s="838" t="s">
        <v>19</v>
      </c>
      <c r="D25" s="838"/>
      <c r="E25" s="839"/>
      <c r="F25" s="276">
        <v>77.178239999999434</v>
      </c>
      <c r="G25" s="272">
        <v>14.197390000000016</v>
      </c>
      <c r="H25" s="372">
        <v>17.737029999999987</v>
      </c>
      <c r="I25" s="372">
        <v>10.413440000000008</v>
      </c>
      <c r="J25" s="272">
        <v>1.4098499999999994</v>
      </c>
      <c r="K25" s="292">
        <v>9.2980000000000007E-2</v>
      </c>
      <c r="L25" s="276">
        <v>4.0586060151151475</v>
      </c>
      <c r="M25" s="272">
        <v>4.518841596941412</v>
      </c>
      <c r="N25" s="372">
        <v>4.7507950936543484</v>
      </c>
      <c r="O25" s="372">
        <v>6.9407139427509117</v>
      </c>
      <c r="P25" s="272">
        <v>5.9097398304784194</v>
      </c>
      <c r="Q25" s="292">
        <v>7.7218552376855243</v>
      </c>
      <c r="R25" s="276">
        <v>3.79</v>
      </c>
      <c r="S25" s="272">
        <v>3.95</v>
      </c>
      <c r="T25" s="372">
        <v>4.3099999999999996</v>
      </c>
      <c r="U25" s="372">
        <v>5.0999999999999996</v>
      </c>
      <c r="V25" s="272">
        <v>4.0199999999999996</v>
      </c>
      <c r="W25" s="292">
        <v>6.19</v>
      </c>
    </row>
    <row r="26" spans="2:23" s="20" customFormat="1" ht="21.95" customHeight="1" x14ac:dyDescent="0.2">
      <c r="B26" s="253"/>
      <c r="C26" s="284" t="s">
        <v>20</v>
      </c>
      <c r="D26" s="838" t="s">
        <v>99</v>
      </c>
      <c r="E26" s="839"/>
      <c r="F26" s="317">
        <v>41.484699999999798</v>
      </c>
      <c r="G26" s="178">
        <v>5.2705600000000015</v>
      </c>
      <c r="H26" s="370">
        <v>8.1181200000000011</v>
      </c>
      <c r="I26" s="370">
        <v>2.6526100000000006</v>
      </c>
      <c r="J26" s="178">
        <v>0.30668000000000001</v>
      </c>
      <c r="K26" s="365">
        <v>7.887000000000001E-2</v>
      </c>
      <c r="L26" s="317">
        <v>4.1517534102934324</v>
      </c>
      <c r="M26" s="178">
        <v>5.3319374981026701</v>
      </c>
      <c r="N26" s="370">
        <v>5.0946395717235022</v>
      </c>
      <c r="O26" s="370">
        <v>6.3523806741284989</v>
      </c>
      <c r="P26" s="178">
        <v>4.0282985522368593</v>
      </c>
      <c r="Q26" s="365">
        <v>6.19</v>
      </c>
      <c r="R26" s="317">
        <v>4.0599999999999996</v>
      </c>
      <c r="S26" s="178">
        <v>5.24</v>
      </c>
      <c r="T26" s="370">
        <v>4.8099999999999996</v>
      </c>
      <c r="U26" s="370">
        <v>6.34</v>
      </c>
      <c r="V26" s="178">
        <v>3.56</v>
      </c>
      <c r="W26" s="365">
        <v>6.19</v>
      </c>
    </row>
    <row r="27" spans="2:23" s="20" customFormat="1" ht="15" customHeight="1" x14ac:dyDescent="0.2">
      <c r="B27" s="19"/>
      <c r="C27" s="23">
        <v>45</v>
      </c>
      <c r="D27" s="826" t="s">
        <v>80</v>
      </c>
      <c r="E27" s="827"/>
      <c r="F27" s="278">
        <v>0.24891000000000002</v>
      </c>
      <c r="G27" s="178">
        <v>9.6999999999999986E-3</v>
      </c>
      <c r="H27" s="85">
        <v>0.13817000000000002</v>
      </c>
      <c r="I27" s="374">
        <v>0.11473</v>
      </c>
      <c r="J27" s="91">
        <v>1.9690000000000003E-2</v>
      </c>
      <c r="K27" s="183">
        <v>0</v>
      </c>
      <c r="L27" s="278">
        <v>3.7386304286689964</v>
      </c>
      <c r="M27" s="178">
        <v>4.340391752577319</v>
      </c>
      <c r="N27" s="85">
        <v>5.3256264022580879</v>
      </c>
      <c r="O27" s="374">
        <v>5.1358650745227932</v>
      </c>
      <c r="P27" s="91">
        <v>5.08</v>
      </c>
      <c r="Q27" s="183">
        <v>0</v>
      </c>
      <c r="R27" s="278">
        <v>3.55</v>
      </c>
      <c r="S27" s="178">
        <v>4.84</v>
      </c>
      <c r="T27" s="85">
        <v>6.17</v>
      </c>
      <c r="U27" s="374">
        <v>3.85</v>
      </c>
      <c r="V27" s="91">
        <v>5.08</v>
      </c>
      <c r="W27" s="183">
        <v>0</v>
      </c>
    </row>
    <row r="28" spans="2:23" s="20" customFormat="1" ht="20.25" customHeight="1" x14ac:dyDescent="0.2">
      <c r="B28" s="19"/>
      <c r="C28" s="23">
        <v>46</v>
      </c>
      <c r="D28" s="826" t="s">
        <v>81</v>
      </c>
      <c r="E28" s="827"/>
      <c r="F28" s="278">
        <v>0.8621899999999999</v>
      </c>
      <c r="G28" s="178">
        <v>0.12720000000000001</v>
      </c>
      <c r="H28" s="85">
        <v>0.29102999999999996</v>
      </c>
      <c r="I28" s="374">
        <v>0.21928</v>
      </c>
      <c r="J28" s="91">
        <v>0.14302000000000001</v>
      </c>
      <c r="K28" s="183">
        <v>0</v>
      </c>
      <c r="L28" s="278">
        <v>4.6892168779503356</v>
      </c>
      <c r="M28" s="178">
        <v>16.12324213836478</v>
      </c>
      <c r="N28" s="85">
        <v>7.4802958457890938</v>
      </c>
      <c r="O28" s="374">
        <v>3.240829533017147</v>
      </c>
      <c r="P28" s="91">
        <v>3.4151566214515454</v>
      </c>
      <c r="Q28" s="183">
        <v>0</v>
      </c>
      <c r="R28" s="278">
        <v>4.41</v>
      </c>
      <c r="S28" s="178">
        <v>18.440000000000001</v>
      </c>
      <c r="T28" s="85">
        <v>7.68</v>
      </c>
      <c r="U28" s="374">
        <v>3.38</v>
      </c>
      <c r="V28" s="91">
        <v>3.56</v>
      </c>
      <c r="W28" s="183">
        <v>0</v>
      </c>
    </row>
    <row r="29" spans="2:23" s="20" customFormat="1" ht="13.5" customHeight="1" x14ac:dyDescent="0.2">
      <c r="B29" s="19"/>
      <c r="C29" s="23">
        <v>47</v>
      </c>
      <c r="D29" s="826" t="s">
        <v>82</v>
      </c>
      <c r="E29" s="827"/>
      <c r="F29" s="278">
        <v>40.373599999999804</v>
      </c>
      <c r="G29" s="178">
        <v>5.1336600000000008</v>
      </c>
      <c r="H29" s="85">
        <v>7.6889200000000013</v>
      </c>
      <c r="I29" s="374">
        <v>2.3186000000000004</v>
      </c>
      <c r="J29" s="91">
        <v>0.14396999999999999</v>
      </c>
      <c r="K29" s="183">
        <v>7.887000000000001E-2</v>
      </c>
      <c r="L29" s="278">
        <v>4.1428226935423194</v>
      </c>
      <c r="M29" s="178">
        <v>5.066427909133056</v>
      </c>
      <c r="N29" s="85">
        <v>5.0001902868023071</v>
      </c>
      <c r="O29" s="374">
        <v>6.7068496506512556</v>
      </c>
      <c r="P29" s="91">
        <v>4.4935590748072514</v>
      </c>
      <c r="Q29" s="183">
        <v>6.19</v>
      </c>
      <c r="R29" s="278">
        <v>4.05</v>
      </c>
      <c r="S29" s="178">
        <v>5.24</v>
      </c>
      <c r="T29" s="85">
        <v>4.8099999999999996</v>
      </c>
      <c r="U29" s="374">
        <v>6.73</v>
      </c>
      <c r="V29" s="91">
        <v>5.01</v>
      </c>
      <c r="W29" s="183">
        <v>6.19</v>
      </c>
    </row>
    <row r="30" spans="2:23" s="20" customFormat="1" ht="13.5" customHeight="1" x14ac:dyDescent="0.2">
      <c r="B30" s="19"/>
      <c r="C30" s="48" t="s">
        <v>1</v>
      </c>
      <c r="D30" s="832" t="str">
        <f>"Transportes e armazenagem"</f>
        <v>Transportes e armazenagem</v>
      </c>
      <c r="E30" s="833"/>
      <c r="F30" s="278">
        <v>2.8416499999999973</v>
      </c>
      <c r="G30" s="178">
        <v>0.44166000000000011</v>
      </c>
      <c r="H30" s="85">
        <v>0.82318999999999987</v>
      </c>
      <c r="I30" s="374">
        <v>2.0036799999999975</v>
      </c>
      <c r="J30" s="91">
        <v>0.10081999999999999</v>
      </c>
      <c r="K30" s="183">
        <v>0</v>
      </c>
      <c r="L30" s="278">
        <v>5.5060288564742326</v>
      </c>
      <c r="M30" s="178">
        <v>6.122182448036952</v>
      </c>
      <c r="N30" s="85">
        <v>7.5239180505108161</v>
      </c>
      <c r="O30" s="374">
        <v>11.937204593547866</v>
      </c>
      <c r="P30" s="91">
        <v>4.9941985717119621</v>
      </c>
      <c r="Q30" s="183">
        <v>0</v>
      </c>
      <c r="R30" s="278">
        <v>5.65</v>
      </c>
      <c r="S30" s="178">
        <v>4.5999999999999996</v>
      </c>
      <c r="T30" s="85">
        <v>7.73</v>
      </c>
      <c r="U30" s="374">
        <v>11.42</v>
      </c>
      <c r="V30" s="91">
        <v>3.48</v>
      </c>
      <c r="W30" s="183">
        <v>0</v>
      </c>
    </row>
    <row r="31" spans="2:23" s="20" customFormat="1" ht="21.95" customHeight="1" x14ac:dyDescent="0.2">
      <c r="B31" s="19"/>
      <c r="C31" s="48" t="s">
        <v>21</v>
      </c>
      <c r="D31" s="832" t="str">
        <f>"Alojamento, restauração e similares"</f>
        <v>Alojamento, restauração e similares</v>
      </c>
      <c r="E31" s="833"/>
      <c r="F31" s="278">
        <v>9.4483899999999839</v>
      </c>
      <c r="G31" s="178">
        <v>1.1432500000000003</v>
      </c>
      <c r="H31" s="85">
        <v>0.82433000000000001</v>
      </c>
      <c r="I31" s="374">
        <v>0.19606999999999997</v>
      </c>
      <c r="J31" s="91">
        <v>4.8759999999999998E-2</v>
      </c>
      <c r="K31" s="183">
        <v>0</v>
      </c>
      <c r="L31" s="278">
        <v>3.4470383525658894</v>
      </c>
      <c r="M31" s="178">
        <v>3.7844512573802764</v>
      </c>
      <c r="N31" s="85">
        <v>3.5306128613540699</v>
      </c>
      <c r="O31" s="374">
        <v>4.129524659560361</v>
      </c>
      <c r="P31" s="91">
        <v>3.2297805578342906</v>
      </c>
      <c r="Q31" s="183">
        <v>0</v>
      </c>
      <c r="R31" s="278">
        <v>3.16</v>
      </c>
      <c r="S31" s="178">
        <v>3.66</v>
      </c>
      <c r="T31" s="85">
        <v>3.21</v>
      </c>
      <c r="U31" s="374">
        <v>3.28</v>
      </c>
      <c r="V31" s="91">
        <v>3.16</v>
      </c>
      <c r="W31" s="183">
        <v>0</v>
      </c>
    </row>
    <row r="32" spans="2:23" s="20" customFormat="1" ht="11.25" customHeight="1" x14ac:dyDescent="0.2">
      <c r="B32" s="19"/>
      <c r="C32" s="48" t="s">
        <v>22</v>
      </c>
      <c r="D32" s="832" t="str">
        <f>"Activ de informação e de comunicação "</f>
        <v xml:space="preserve">Activ de informação e de comunicação </v>
      </c>
      <c r="E32" s="833"/>
      <c r="F32" s="278">
        <v>0.43601000000000018</v>
      </c>
      <c r="G32" s="178">
        <v>7.0649999999999991E-2</v>
      </c>
      <c r="H32" s="85">
        <v>0.12469</v>
      </c>
      <c r="I32" s="374">
        <v>0.10764999999999998</v>
      </c>
      <c r="J32" s="91">
        <v>0.16047999999999998</v>
      </c>
      <c r="K32" s="183">
        <v>8.2500000000000004E-3</v>
      </c>
      <c r="L32" s="278">
        <v>4.1527320474301046</v>
      </c>
      <c r="M32" s="178">
        <v>10.723640481245576</v>
      </c>
      <c r="N32" s="85">
        <v>10.847457695083808</v>
      </c>
      <c r="O32" s="374">
        <v>20.768759869948912</v>
      </c>
      <c r="P32" s="91">
        <v>11.344299601196411</v>
      </c>
      <c r="Q32" s="183">
        <v>22.005454545454544</v>
      </c>
      <c r="R32" s="278">
        <v>3.63</v>
      </c>
      <c r="S32" s="178">
        <v>8.66</v>
      </c>
      <c r="T32" s="85">
        <v>8.66</v>
      </c>
      <c r="U32" s="374">
        <v>12.4</v>
      </c>
      <c r="V32" s="91">
        <v>10.68</v>
      </c>
      <c r="W32" s="183">
        <v>23.58</v>
      </c>
    </row>
    <row r="33" spans="2:23" s="20" customFormat="1" ht="17.100000000000001" customHeight="1" x14ac:dyDescent="0.2">
      <c r="B33" s="19"/>
      <c r="C33" s="48" t="s">
        <v>23</v>
      </c>
      <c r="D33" s="832" t="s">
        <v>122</v>
      </c>
      <c r="E33" s="833"/>
      <c r="F33" s="278">
        <v>0.15810000000000002</v>
      </c>
      <c r="G33" s="178">
        <v>3.4759999999999999E-2</v>
      </c>
      <c r="H33" s="85">
        <v>0.10174000000000001</v>
      </c>
      <c r="I33" s="374">
        <v>0.20388999999999999</v>
      </c>
      <c r="J33" s="91">
        <v>0.14873</v>
      </c>
      <c r="K33" s="183">
        <v>5.8600000000000006E-3</v>
      </c>
      <c r="L33" s="278">
        <v>4.5038273244781788</v>
      </c>
      <c r="M33" s="178">
        <v>11.02</v>
      </c>
      <c r="N33" s="85">
        <v>12.175217220365639</v>
      </c>
      <c r="O33" s="374">
        <v>15.648720388444749</v>
      </c>
      <c r="P33" s="91">
        <v>12.913502319639615</v>
      </c>
      <c r="Q33" s="183">
        <v>8.23</v>
      </c>
      <c r="R33" s="278">
        <v>4.58</v>
      </c>
      <c r="S33" s="178">
        <v>11.02</v>
      </c>
      <c r="T33" s="85">
        <v>14.58</v>
      </c>
      <c r="U33" s="374">
        <v>12.61</v>
      </c>
      <c r="V33" s="91">
        <v>7.92</v>
      </c>
      <c r="W33" s="183">
        <v>8.23</v>
      </c>
    </row>
    <row r="34" spans="2:23" s="18" customFormat="1" ht="24.75" customHeight="1" x14ac:dyDescent="0.2">
      <c r="B34" s="19"/>
      <c r="C34" s="48" t="s">
        <v>73</v>
      </c>
      <c r="D34" s="834" t="s">
        <v>83</v>
      </c>
      <c r="E34" s="835"/>
      <c r="F34" s="278">
        <v>1.4220500000000011</v>
      </c>
      <c r="G34" s="178">
        <v>0.25287000000000009</v>
      </c>
      <c r="H34" s="85">
        <v>0.18802000000000002</v>
      </c>
      <c r="I34" s="374">
        <v>0.25051000000000007</v>
      </c>
      <c r="J34" s="91">
        <v>0.11926</v>
      </c>
      <c r="K34" s="183">
        <v>0</v>
      </c>
      <c r="L34" s="278">
        <v>5.0958400196898843</v>
      </c>
      <c r="M34" s="178">
        <v>7.6126167595997938</v>
      </c>
      <c r="N34" s="85">
        <v>8.9303887884267628</v>
      </c>
      <c r="O34" s="374">
        <v>8.6198902239431572</v>
      </c>
      <c r="P34" s="91">
        <v>6.468263457990945</v>
      </c>
      <c r="Q34" s="183">
        <v>0</v>
      </c>
      <c r="R34" s="278">
        <v>4.0999999999999996</v>
      </c>
      <c r="S34" s="178">
        <v>5</v>
      </c>
      <c r="T34" s="85">
        <v>6.6</v>
      </c>
      <c r="U34" s="374">
        <v>6.13</v>
      </c>
      <c r="V34" s="91">
        <v>5.93</v>
      </c>
      <c r="W34" s="183">
        <v>0</v>
      </c>
    </row>
    <row r="35" spans="2:23" s="18" customFormat="1" ht="15.95" customHeight="1" x14ac:dyDescent="0.2">
      <c r="B35" s="19"/>
      <c r="C35" s="48" t="s">
        <v>25</v>
      </c>
      <c r="D35" s="834" t="s">
        <v>84</v>
      </c>
      <c r="E35" s="835"/>
      <c r="F35" s="278">
        <v>21.387340000000073</v>
      </c>
      <c r="G35" s="178">
        <v>6.9836399999999941</v>
      </c>
      <c r="H35" s="85">
        <v>7.5569400000000035</v>
      </c>
      <c r="I35" s="374">
        <v>4.9990299999999941</v>
      </c>
      <c r="J35" s="91">
        <v>0.52512000000000014</v>
      </c>
      <c r="K35" s="183">
        <v>0</v>
      </c>
      <c r="L35" s="278">
        <v>3.8816153715235244</v>
      </c>
      <c r="M35" s="178">
        <v>3.7168697412810507</v>
      </c>
      <c r="N35" s="85">
        <v>3.9078949548362178</v>
      </c>
      <c r="O35" s="374">
        <v>4.6234094214277555</v>
      </c>
      <c r="P35" s="91">
        <v>3.6618018738574039</v>
      </c>
      <c r="Q35" s="183">
        <v>0</v>
      </c>
      <c r="R35" s="278">
        <v>3.42</v>
      </c>
      <c r="S35" s="178">
        <v>3.34</v>
      </c>
      <c r="T35" s="85">
        <v>3.41</v>
      </c>
      <c r="U35" s="374">
        <v>3.5</v>
      </c>
      <c r="V35" s="91">
        <v>3.35</v>
      </c>
      <c r="W35" s="183">
        <v>0</v>
      </c>
    </row>
    <row r="36" spans="2:23" s="18" customFormat="1" ht="25.5" customHeight="1" x14ac:dyDescent="0.2">
      <c r="B36" s="38" t="s">
        <v>67</v>
      </c>
      <c r="C36" s="836" t="s">
        <v>161</v>
      </c>
      <c r="D36" s="836"/>
      <c r="E36" s="837"/>
      <c r="F36" s="313">
        <v>16.245849999999979</v>
      </c>
      <c r="G36" s="185">
        <v>3.5514500000000004</v>
      </c>
      <c r="H36" s="368">
        <v>4.8589599999999997</v>
      </c>
      <c r="I36" s="368">
        <v>4.3388199999999992</v>
      </c>
      <c r="J36" s="185">
        <v>2.9058900000000016</v>
      </c>
      <c r="K36" s="363">
        <v>0.29599999999999993</v>
      </c>
      <c r="L36" s="313">
        <v>10.921841725733035</v>
      </c>
      <c r="M36" s="185">
        <v>10.693075729631556</v>
      </c>
      <c r="N36" s="368">
        <v>12.916812177914613</v>
      </c>
      <c r="O36" s="368">
        <v>14.694705519012082</v>
      </c>
      <c r="P36" s="185">
        <v>17.594522056925761</v>
      </c>
      <c r="Q36" s="363">
        <v>19.345377702702702</v>
      </c>
      <c r="R36" s="313">
        <v>11.13</v>
      </c>
      <c r="S36" s="185">
        <v>9.6</v>
      </c>
      <c r="T36" s="368">
        <v>10.039999999999999</v>
      </c>
      <c r="U36" s="368">
        <v>12.22</v>
      </c>
      <c r="V36" s="185">
        <v>12.42</v>
      </c>
      <c r="W36" s="363">
        <v>15.88</v>
      </c>
    </row>
    <row r="37" spans="2:23" s="18" customFormat="1" ht="15.95" customHeight="1" x14ac:dyDescent="0.2">
      <c r="B37" s="49"/>
      <c r="C37" s="58" t="s">
        <v>74</v>
      </c>
      <c r="D37" s="828" t="s">
        <v>24</v>
      </c>
      <c r="E37" s="829"/>
      <c r="F37" s="317">
        <v>11.634309999999997</v>
      </c>
      <c r="G37" s="178">
        <v>1.9302000000000006</v>
      </c>
      <c r="H37" s="370">
        <v>2.7695399999999992</v>
      </c>
      <c r="I37" s="370">
        <v>2.4048300000000005</v>
      </c>
      <c r="J37" s="178">
        <v>1.7852999999999994</v>
      </c>
      <c r="K37" s="365">
        <v>0.11389000000000001</v>
      </c>
      <c r="L37" s="317">
        <v>12.642875082407125</v>
      </c>
      <c r="M37" s="178">
        <v>11.88074085586986</v>
      </c>
      <c r="N37" s="370">
        <v>13.849567184442185</v>
      </c>
      <c r="O37" s="370">
        <v>15.268232473813113</v>
      </c>
      <c r="P37" s="178">
        <v>21.523524449672326</v>
      </c>
      <c r="Q37" s="365">
        <v>24.704833611379399</v>
      </c>
      <c r="R37" s="317">
        <v>12.91</v>
      </c>
      <c r="S37" s="178">
        <v>13.04</v>
      </c>
      <c r="T37" s="370">
        <v>11.4</v>
      </c>
      <c r="U37" s="370">
        <v>13.45</v>
      </c>
      <c r="V37" s="178">
        <v>15.54</v>
      </c>
      <c r="W37" s="365">
        <v>28.02</v>
      </c>
    </row>
    <row r="38" spans="2:23" s="18" customFormat="1" ht="15.95" customHeight="1" x14ac:dyDescent="0.2">
      <c r="B38" s="49"/>
      <c r="C38" s="58" t="s">
        <v>75</v>
      </c>
      <c r="D38" s="828" t="s">
        <v>85</v>
      </c>
      <c r="E38" s="829"/>
      <c r="F38" s="317">
        <v>3.2641099999999992</v>
      </c>
      <c r="G38" s="178">
        <v>1.20251</v>
      </c>
      <c r="H38" s="370">
        <v>1.5322599999999997</v>
      </c>
      <c r="I38" s="370">
        <v>1.6829599999999998</v>
      </c>
      <c r="J38" s="178">
        <v>0.93477999999999961</v>
      </c>
      <c r="K38" s="365">
        <v>0.14366000000000001</v>
      </c>
      <c r="L38" s="317">
        <v>6.1463116745452835</v>
      </c>
      <c r="M38" s="178">
        <v>8.7083500345111489</v>
      </c>
      <c r="N38" s="370">
        <v>12.148784148904236</v>
      </c>
      <c r="O38" s="370">
        <v>14.482391976042207</v>
      </c>
      <c r="P38" s="178">
        <v>12.088917071396484</v>
      </c>
      <c r="Q38" s="365">
        <v>14.281656689405541</v>
      </c>
      <c r="R38" s="317">
        <v>4.62</v>
      </c>
      <c r="S38" s="178">
        <v>5.64</v>
      </c>
      <c r="T38" s="370">
        <v>8.56</v>
      </c>
      <c r="U38" s="370">
        <v>11.7</v>
      </c>
      <c r="V38" s="178">
        <v>5.86</v>
      </c>
      <c r="W38" s="365">
        <v>8.76</v>
      </c>
    </row>
    <row r="39" spans="2:23" s="18" customFormat="1" ht="15.95" customHeight="1" x14ac:dyDescent="0.2">
      <c r="B39" s="49"/>
      <c r="C39" s="58" t="s">
        <v>76</v>
      </c>
      <c r="D39" s="828" t="s">
        <v>95</v>
      </c>
      <c r="E39" s="829"/>
      <c r="F39" s="317">
        <v>0.54524000000000017</v>
      </c>
      <c r="G39" s="178">
        <v>0.15862999999999994</v>
      </c>
      <c r="H39" s="370">
        <v>0.14182</v>
      </c>
      <c r="I39" s="370">
        <v>7.6280000000000001E-2</v>
      </c>
      <c r="J39" s="178">
        <v>1.8740000000000003E-2</v>
      </c>
      <c r="K39" s="365">
        <v>0</v>
      </c>
      <c r="L39" s="317">
        <v>5.8853545227789601</v>
      </c>
      <c r="M39" s="178">
        <v>8.2684095063985357</v>
      </c>
      <c r="N39" s="370">
        <v>8.051102806374276</v>
      </c>
      <c r="O39" s="370">
        <v>11.601680650235974</v>
      </c>
      <c r="P39" s="178">
        <v>10.066104589114195</v>
      </c>
      <c r="Q39" s="365">
        <v>0</v>
      </c>
      <c r="R39" s="317">
        <v>5.52</v>
      </c>
      <c r="S39" s="178">
        <v>6.51</v>
      </c>
      <c r="T39" s="370">
        <v>4.6500000000000004</v>
      </c>
      <c r="U39" s="370">
        <v>9.11</v>
      </c>
      <c r="V39" s="178">
        <v>7.86</v>
      </c>
      <c r="W39" s="365">
        <v>0</v>
      </c>
    </row>
    <row r="40" spans="2:23" s="18" customFormat="1" ht="15.95" customHeight="1" thickBot="1" x14ac:dyDescent="0.25">
      <c r="B40" s="59"/>
      <c r="C40" s="60" t="s">
        <v>77</v>
      </c>
      <c r="D40" s="830" t="s">
        <v>86</v>
      </c>
      <c r="E40" s="831"/>
      <c r="F40" s="320">
        <v>0.80218999999999996</v>
      </c>
      <c r="G40" s="321">
        <v>0.26011000000000001</v>
      </c>
      <c r="H40" s="373">
        <v>0.41534000000000004</v>
      </c>
      <c r="I40" s="373">
        <v>0.17474999999999999</v>
      </c>
      <c r="J40" s="321">
        <v>0.16707000000000002</v>
      </c>
      <c r="K40" s="367">
        <v>3.8450000000000005E-2</v>
      </c>
      <c r="L40" s="320">
        <v>8.8162483950186363</v>
      </c>
      <c r="M40" s="321">
        <v>12.534012533159048</v>
      </c>
      <c r="N40" s="373">
        <v>11.191890980883132</v>
      </c>
      <c r="O40" s="373">
        <v>10.19694477825465</v>
      </c>
      <c r="P40" s="321">
        <v>7.2585191835757463</v>
      </c>
      <c r="Q40" s="367">
        <v>22.39</v>
      </c>
      <c r="R40" s="320">
        <v>6.51</v>
      </c>
      <c r="S40" s="321">
        <v>13.43</v>
      </c>
      <c r="T40" s="373">
        <v>8.5</v>
      </c>
      <c r="U40" s="373">
        <v>7.08</v>
      </c>
      <c r="V40" s="321">
        <v>6.71</v>
      </c>
      <c r="W40" s="367">
        <v>22.39</v>
      </c>
    </row>
    <row r="41" spans="2:23" ht="15" customHeight="1" x14ac:dyDescent="0.2">
      <c r="B41" s="63" t="s">
        <v>179</v>
      </c>
      <c r="C41" s="58"/>
      <c r="D41" s="206"/>
      <c r="E41" s="206"/>
      <c r="F41" s="115"/>
      <c r="G41" s="115"/>
      <c r="H41" s="115"/>
      <c r="I41" s="115"/>
      <c r="J41" s="115"/>
      <c r="K41" s="115"/>
    </row>
    <row r="42" spans="2:23" x14ac:dyDescent="0.2">
      <c r="B42" s="63" t="s">
        <v>177</v>
      </c>
      <c r="C42" s="117"/>
      <c r="D42" s="117"/>
      <c r="E42" s="117"/>
      <c r="F42" s="117"/>
      <c r="G42" s="117"/>
      <c r="H42" s="117"/>
      <c r="I42" s="117"/>
      <c r="J42" s="117"/>
      <c r="K42" s="117"/>
    </row>
    <row r="43" spans="2:23" x14ac:dyDescent="0.2">
      <c r="B43" s="64"/>
    </row>
    <row r="44" spans="2:23" x14ac:dyDescent="0.2">
      <c r="B44" s="64"/>
    </row>
  </sheetData>
  <mergeCells count="35">
    <mergeCell ref="B2:V2"/>
    <mergeCell ref="D23:E23"/>
    <mergeCell ref="B9:E9"/>
    <mergeCell ref="C10:E10"/>
    <mergeCell ref="D14:E14"/>
    <mergeCell ref="D15:E15"/>
    <mergeCell ref="D16:E16"/>
    <mergeCell ref="D17:E17"/>
    <mergeCell ref="D18:E18"/>
    <mergeCell ref="D19:E19"/>
    <mergeCell ref="D20:E20"/>
    <mergeCell ref="D21:E21"/>
    <mergeCell ref="F4:K6"/>
    <mergeCell ref="B4:E7"/>
    <mergeCell ref="D39:E39"/>
    <mergeCell ref="D40:E40"/>
    <mergeCell ref="L4:W5"/>
    <mergeCell ref="D32:E32"/>
    <mergeCell ref="D33:E33"/>
    <mergeCell ref="D34:E34"/>
    <mergeCell ref="L6:Q6"/>
    <mergeCell ref="R6:W6"/>
    <mergeCell ref="C36:E36"/>
    <mergeCell ref="D37:E37"/>
    <mergeCell ref="D38:E38"/>
    <mergeCell ref="D35:E35"/>
    <mergeCell ref="C24:E24"/>
    <mergeCell ref="C25:E25"/>
    <mergeCell ref="D26:E26"/>
    <mergeCell ref="D27:E27"/>
    <mergeCell ref="D28:E28"/>
    <mergeCell ref="D29:E29"/>
    <mergeCell ref="D30:E30"/>
    <mergeCell ref="D31:E31"/>
    <mergeCell ref="D22:E22"/>
  </mergeCells>
  <printOptions horizontalCentered="1" verticalCentered="1"/>
  <pageMargins left="0.23622047244094491" right="0.23622047244094491" top="0.70866141732283472" bottom="0.19685039370078741" header="0.19685039370078741" footer="0"/>
  <pageSetup paperSize="9" scale="64" orientation="landscape" r:id="rId1"/>
  <headerFooter scaleWithDoc="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0" tint="-0.14999847407452621"/>
  </sheetPr>
  <dimension ref="A1:Z26"/>
  <sheetViews>
    <sheetView showGridLines="0" workbookViewId="0"/>
  </sheetViews>
  <sheetFormatPr defaultRowHeight="12" x14ac:dyDescent="0.2"/>
  <cols>
    <col min="1" max="1" width="3.5703125" style="64" customWidth="1"/>
    <col min="2" max="2" width="4.7109375" style="64" customWidth="1"/>
    <col min="3" max="3" width="2.7109375" style="64" customWidth="1"/>
    <col min="4" max="4" width="40.7109375" style="64" customWidth="1"/>
    <col min="5" max="19" width="7.7109375" style="64" customWidth="1"/>
    <col min="20" max="25" width="8.7109375" style="64" customWidth="1"/>
    <col min="26" max="16384" width="9.140625" style="64"/>
  </cols>
  <sheetData>
    <row r="1" spans="2:26" s="72" customFormat="1" ht="39.75" customHeight="1" thickBot="1" x14ac:dyDescent="0.25">
      <c r="B1" s="813" t="s">
        <v>200</v>
      </c>
      <c r="C1" s="813"/>
      <c r="D1" s="813"/>
      <c r="E1" s="813"/>
      <c r="F1" s="813"/>
      <c r="G1" s="813"/>
      <c r="H1" s="813"/>
      <c r="I1" s="813"/>
      <c r="J1" s="813"/>
      <c r="K1" s="813"/>
      <c r="L1" s="813"/>
      <c r="M1" s="813"/>
      <c r="N1" s="813"/>
      <c r="O1" s="813"/>
      <c r="P1" s="813"/>
      <c r="Q1" s="813"/>
      <c r="R1" s="813"/>
      <c r="S1" s="813"/>
      <c r="T1" s="813"/>
      <c r="U1" s="813"/>
      <c r="V1" s="813"/>
      <c r="W1" s="813"/>
      <c r="X1" s="813"/>
      <c r="Y1" s="162"/>
      <c r="Z1" s="67"/>
    </row>
    <row r="2" spans="2:26" s="73" customFormat="1" ht="26.25" customHeight="1" thickBot="1" x14ac:dyDescent="0.25">
      <c r="B2" s="809" t="s">
        <v>140</v>
      </c>
      <c r="C2" s="810"/>
      <c r="D2" s="810"/>
      <c r="E2" s="809" t="s">
        <v>118</v>
      </c>
      <c r="F2" s="810"/>
      <c r="G2" s="811"/>
      <c r="H2" s="815" t="s">
        <v>145</v>
      </c>
      <c r="I2" s="816"/>
      <c r="J2" s="816"/>
      <c r="K2" s="816"/>
      <c r="L2" s="816"/>
      <c r="M2" s="817"/>
      <c r="N2" s="815" t="s">
        <v>146</v>
      </c>
      <c r="O2" s="816"/>
      <c r="P2" s="816"/>
      <c r="Q2" s="816"/>
      <c r="R2" s="816"/>
      <c r="S2" s="817"/>
      <c r="T2" s="815" t="s">
        <v>148</v>
      </c>
      <c r="U2" s="816"/>
      <c r="V2" s="816"/>
      <c r="W2" s="816"/>
      <c r="X2" s="816"/>
      <c r="Y2" s="817"/>
    </row>
    <row r="3" spans="2:26" s="73" customFormat="1" ht="26.25" customHeight="1" thickBot="1" x14ac:dyDescent="0.25">
      <c r="B3" s="818"/>
      <c r="C3" s="819"/>
      <c r="D3" s="819"/>
      <c r="E3" s="812"/>
      <c r="F3" s="813"/>
      <c r="G3" s="814"/>
      <c r="H3" s="815" t="s">
        <v>143</v>
      </c>
      <c r="I3" s="816"/>
      <c r="J3" s="817"/>
      <c r="K3" s="815" t="s">
        <v>128</v>
      </c>
      <c r="L3" s="816"/>
      <c r="M3" s="817"/>
      <c r="N3" s="815" t="s">
        <v>143</v>
      </c>
      <c r="O3" s="816"/>
      <c r="P3" s="817"/>
      <c r="Q3" s="815" t="s">
        <v>128</v>
      </c>
      <c r="R3" s="816"/>
      <c r="S3" s="817"/>
      <c r="T3" s="815" t="s">
        <v>143</v>
      </c>
      <c r="U3" s="816"/>
      <c r="V3" s="817"/>
      <c r="W3" s="815" t="s">
        <v>128</v>
      </c>
      <c r="X3" s="816"/>
      <c r="Y3" s="817"/>
    </row>
    <row r="4" spans="2:26" s="73" customFormat="1" ht="15.75" customHeight="1" thickBot="1" x14ac:dyDescent="0.25">
      <c r="B4" s="812"/>
      <c r="C4" s="813"/>
      <c r="D4" s="813"/>
      <c r="E4" s="116" t="s">
        <v>0</v>
      </c>
      <c r="F4" s="116" t="s">
        <v>1</v>
      </c>
      <c r="G4" s="116" t="s">
        <v>2</v>
      </c>
      <c r="H4" s="116" t="s">
        <v>0</v>
      </c>
      <c r="I4" s="116" t="s">
        <v>1</v>
      </c>
      <c r="J4" s="116" t="s">
        <v>2</v>
      </c>
      <c r="K4" s="116" t="s">
        <v>0</v>
      </c>
      <c r="L4" s="116" t="s">
        <v>1</v>
      </c>
      <c r="M4" s="116" t="s">
        <v>2</v>
      </c>
      <c r="N4" s="116" t="s">
        <v>0</v>
      </c>
      <c r="O4" s="116" t="s">
        <v>1</v>
      </c>
      <c r="P4" s="116" t="s">
        <v>2</v>
      </c>
      <c r="Q4" s="116" t="s">
        <v>0</v>
      </c>
      <c r="R4" s="116" t="s">
        <v>1</v>
      </c>
      <c r="S4" s="116" t="s">
        <v>2</v>
      </c>
      <c r="T4" s="116" t="s">
        <v>0</v>
      </c>
      <c r="U4" s="116" t="s">
        <v>1</v>
      </c>
      <c r="V4" s="116" t="s">
        <v>2</v>
      </c>
      <c r="W4" s="116" t="s">
        <v>0</v>
      </c>
      <c r="X4" s="116" t="s">
        <v>1</v>
      </c>
      <c r="Y4" s="116" t="s">
        <v>2</v>
      </c>
    </row>
    <row r="5" spans="2:26" s="73" customFormat="1" ht="5.25" customHeight="1" x14ac:dyDescent="0.2">
      <c r="B5" s="66"/>
      <c r="C5" s="67"/>
      <c r="D5" s="67"/>
      <c r="E5" s="412"/>
      <c r="F5" s="413"/>
      <c r="G5" s="414"/>
      <c r="H5" s="412"/>
      <c r="I5" s="413"/>
      <c r="J5" s="414"/>
      <c r="K5" s="413"/>
      <c r="L5" s="415"/>
      <c r="M5" s="413"/>
      <c r="N5" s="412"/>
      <c r="O5" s="413"/>
      <c r="P5" s="414"/>
      <c r="Q5" s="412"/>
      <c r="R5" s="413"/>
      <c r="S5" s="414"/>
      <c r="T5" s="412"/>
      <c r="U5" s="413"/>
      <c r="V5" s="414"/>
      <c r="W5" s="412"/>
      <c r="X5" s="413"/>
      <c r="Y5" s="414"/>
    </row>
    <row r="6" spans="2:26" s="18" customFormat="1" ht="24.75" customHeight="1" x14ac:dyDescent="0.2">
      <c r="B6" s="821" t="s">
        <v>104</v>
      </c>
      <c r="C6" s="822"/>
      <c r="D6" s="823"/>
      <c r="E6" s="224">
        <v>2003.3139100000449</v>
      </c>
      <c r="F6" s="225">
        <v>985.08366999996201</v>
      </c>
      <c r="G6" s="226">
        <v>1018.2302400000085</v>
      </c>
      <c r="H6" s="224">
        <v>7.550604353912771</v>
      </c>
      <c r="I6" s="225">
        <v>8.1044908737549299</v>
      </c>
      <c r="J6" s="226">
        <v>7.0147485677699155</v>
      </c>
      <c r="K6" s="291">
        <v>5.21</v>
      </c>
      <c r="L6" s="225">
        <v>5.59</v>
      </c>
      <c r="M6" s="291">
        <v>4.84</v>
      </c>
      <c r="N6" s="224">
        <v>1264.0211756678696</v>
      </c>
      <c r="O6" s="225">
        <v>1369.2048194241158</v>
      </c>
      <c r="P6" s="226">
        <v>1162.2615875658903</v>
      </c>
      <c r="Q6" s="224">
        <v>901</v>
      </c>
      <c r="R6" s="225">
        <v>979</v>
      </c>
      <c r="S6" s="226">
        <v>829</v>
      </c>
      <c r="T6" s="224">
        <v>17496.559597887299</v>
      </c>
      <c r="U6" s="225">
        <v>19108.906400741416</v>
      </c>
      <c r="V6" s="226">
        <v>15933.424365234667</v>
      </c>
      <c r="W6" s="224">
        <v>12503.153537686332</v>
      </c>
      <c r="X6" s="225">
        <v>13718.62275</v>
      </c>
      <c r="Y6" s="226">
        <v>11154.591</v>
      </c>
    </row>
    <row r="7" spans="2:26" s="18" customFormat="1" ht="24.95" customHeight="1" x14ac:dyDescent="0.2">
      <c r="B7" s="19" t="s">
        <v>10</v>
      </c>
      <c r="D7" s="108" t="s">
        <v>12</v>
      </c>
      <c r="E7" s="69">
        <v>1294.3217200000213</v>
      </c>
      <c r="F7" s="53">
        <v>558.48575000001131</v>
      </c>
      <c r="G7" s="54">
        <v>735.83597000001862</v>
      </c>
      <c r="H7" s="69">
        <v>9.1207689543369241</v>
      </c>
      <c r="I7" s="53">
        <v>10.301046793405188</v>
      </c>
      <c r="J7" s="54">
        <v>8.2249601313998486</v>
      </c>
      <c r="K7" s="266">
        <v>6.99</v>
      </c>
      <c r="L7" s="53">
        <v>7.61</v>
      </c>
      <c r="M7" s="266">
        <v>6.45</v>
      </c>
      <c r="N7" s="252">
        <v>1509.9074089554992</v>
      </c>
      <c r="O7" s="53">
        <v>1718.2771420040665</v>
      </c>
      <c r="P7" s="54">
        <v>1351.7586755646078</v>
      </c>
      <c r="Q7" s="69">
        <v>1178</v>
      </c>
      <c r="R7" s="53">
        <v>1300</v>
      </c>
      <c r="S7" s="54">
        <v>1091</v>
      </c>
      <c r="T7" s="69">
        <v>21038.783355392163</v>
      </c>
      <c r="U7" s="53">
        <v>24187.710400834378</v>
      </c>
      <c r="V7" s="54">
        <v>18642.818171772567</v>
      </c>
      <c r="W7" s="69">
        <v>16505.264999999999</v>
      </c>
      <c r="X7" s="53">
        <v>18325.256250000002</v>
      </c>
      <c r="Y7" s="54">
        <v>14900.658681503255</v>
      </c>
    </row>
    <row r="8" spans="2:26" s="18" customFormat="1" ht="24.95" customHeight="1" x14ac:dyDescent="0.2">
      <c r="B8" s="74" t="s">
        <v>100</v>
      </c>
      <c r="D8" s="108" t="s">
        <v>36</v>
      </c>
      <c r="E8" s="69">
        <v>687.96243000001164</v>
      </c>
      <c r="F8" s="53">
        <v>331.2366699999987</v>
      </c>
      <c r="G8" s="54">
        <v>356.72575999999793</v>
      </c>
      <c r="H8" s="69">
        <v>12.297380463203456</v>
      </c>
      <c r="I8" s="53">
        <v>13.286251730220531</v>
      </c>
      <c r="J8" s="54">
        <v>11.379166915784348</v>
      </c>
      <c r="K8" s="266">
        <v>10.51</v>
      </c>
      <c r="L8" s="53">
        <v>10.82</v>
      </c>
      <c r="M8" s="266">
        <v>10.44</v>
      </c>
      <c r="N8" s="252">
        <v>2017.8447775120549</v>
      </c>
      <c r="O8" s="53">
        <v>2202.6346438635787</v>
      </c>
      <c r="P8" s="54">
        <v>1846.2586829725994</v>
      </c>
      <c r="Q8" s="69">
        <v>1736</v>
      </c>
      <c r="R8" s="53">
        <v>1809</v>
      </c>
      <c r="S8" s="54">
        <v>1673</v>
      </c>
      <c r="T8" s="69">
        <v>28263.384607139469</v>
      </c>
      <c r="U8" s="53">
        <v>31113.503820543538</v>
      </c>
      <c r="V8" s="54">
        <v>25612.643261349345</v>
      </c>
      <c r="W8" s="69">
        <v>23999.818500000001</v>
      </c>
      <c r="X8" s="53">
        <v>25254.258750000001</v>
      </c>
      <c r="Y8" s="54">
        <v>23160.516750000003</v>
      </c>
    </row>
    <row r="9" spans="2:26" s="18" customFormat="1" ht="15" customHeight="1" x14ac:dyDescent="0.2">
      <c r="B9" s="75"/>
      <c r="C9" s="48">
        <v>1</v>
      </c>
      <c r="D9" s="76" t="s">
        <v>39</v>
      </c>
      <c r="E9" s="69">
        <v>70.625469999999851</v>
      </c>
      <c r="F9" s="53">
        <v>47.361940000000025</v>
      </c>
      <c r="G9" s="54">
        <v>23.26353000000001</v>
      </c>
      <c r="H9" s="69">
        <v>19.898239550122629</v>
      </c>
      <c r="I9" s="53">
        <v>21.758862977318916</v>
      </c>
      <c r="J9" s="54">
        <v>16.110218767315192</v>
      </c>
      <c r="K9" s="266">
        <v>16.36</v>
      </c>
      <c r="L9" s="53">
        <v>17.84</v>
      </c>
      <c r="M9" s="266">
        <v>14.13</v>
      </c>
      <c r="N9" s="252">
        <v>3276.6797086093711</v>
      </c>
      <c r="O9" s="53">
        <v>3591.8246858131279</v>
      </c>
      <c r="P9" s="54">
        <v>2635.0798524557517</v>
      </c>
      <c r="Q9" s="69">
        <v>2698</v>
      </c>
      <c r="R9" s="53">
        <v>2924</v>
      </c>
      <c r="S9" s="54">
        <v>2319</v>
      </c>
      <c r="T9" s="69">
        <v>47738.442438640843</v>
      </c>
      <c r="U9" s="53">
        <v>52515.04343107318</v>
      </c>
      <c r="V9" s="54">
        <v>37976.948462383436</v>
      </c>
      <c r="W9" s="69">
        <v>37372.4925</v>
      </c>
      <c r="X9" s="53">
        <v>40723.683000000005</v>
      </c>
      <c r="Y9" s="54">
        <v>32148.165000000001</v>
      </c>
    </row>
    <row r="10" spans="2:26" s="18" customFormat="1" ht="15" customHeight="1" x14ac:dyDescent="0.2">
      <c r="B10" s="75"/>
      <c r="C10" s="48">
        <v>2</v>
      </c>
      <c r="D10" s="77" t="s">
        <v>40</v>
      </c>
      <c r="E10" s="69">
        <v>405.53038000000203</v>
      </c>
      <c r="F10" s="53">
        <v>153.34114000000076</v>
      </c>
      <c r="G10" s="54">
        <v>252.1892399999997</v>
      </c>
      <c r="H10" s="69">
        <v>12.39743560913978</v>
      </c>
      <c r="I10" s="53">
        <v>13.358146061780948</v>
      </c>
      <c r="J10" s="54">
        <v>11.813285246428462</v>
      </c>
      <c r="K10" s="266">
        <v>11.42</v>
      </c>
      <c r="L10" s="53">
        <v>11.85</v>
      </c>
      <c r="M10" s="266">
        <v>10.99</v>
      </c>
      <c r="N10" s="69">
        <v>2014.9156927281156</v>
      </c>
      <c r="O10" s="53">
        <v>2199.3917675321854</v>
      </c>
      <c r="P10" s="54">
        <v>1902.7468642199012</v>
      </c>
      <c r="Q10" s="69">
        <v>1829</v>
      </c>
      <c r="R10" s="53">
        <v>1928</v>
      </c>
      <c r="S10" s="54">
        <v>1748</v>
      </c>
      <c r="T10" s="69">
        <v>28003.150690416889</v>
      </c>
      <c r="U10" s="53">
        <v>30791.976387315128</v>
      </c>
      <c r="V10" s="54">
        <v>26304.144861878296</v>
      </c>
      <c r="W10" s="69">
        <v>25254.258750000001</v>
      </c>
      <c r="X10" s="53">
        <v>26609.976750000002</v>
      </c>
      <c r="Y10" s="54">
        <v>24404.929500000002</v>
      </c>
    </row>
    <row r="11" spans="2:26" s="18" customFormat="1" ht="15" customHeight="1" x14ac:dyDescent="0.2">
      <c r="B11" s="75"/>
      <c r="C11" s="48">
        <v>3</v>
      </c>
      <c r="D11" s="77" t="s">
        <v>41</v>
      </c>
      <c r="E11" s="69">
        <v>211.80658000000085</v>
      </c>
      <c r="F11" s="53">
        <v>130.53359000000091</v>
      </c>
      <c r="G11" s="54">
        <v>81.272989999999794</v>
      </c>
      <c r="H11" s="69">
        <v>9.5713572831400704</v>
      </c>
      <c r="I11" s="53">
        <v>10.127649685418127</v>
      </c>
      <c r="J11" s="54">
        <v>8.6778889321040502</v>
      </c>
      <c r="K11" s="266">
        <v>7.69</v>
      </c>
      <c r="L11" s="53">
        <v>8.27</v>
      </c>
      <c r="M11" s="266">
        <v>7.17</v>
      </c>
      <c r="N11" s="69">
        <v>1603.7028948770146</v>
      </c>
      <c r="O11" s="53">
        <v>1702.3996540660521</v>
      </c>
      <c r="P11" s="54">
        <v>1445.1847660581936</v>
      </c>
      <c r="Q11" s="69">
        <v>1322</v>
      </c>
      <c r="R11" s="53">
        <v>1417</v>
      </c>
      <c r="S11" s="54">
        <v>1209</v>
      </c>
      <c r="T11" s="69">
        <v>22267.354244225397</v>
      </c>
      <c r="U11" s="53">
        <v>23718.647975693697</v>
      </c>
      <c r="V11" s="54">
        <v>19934.39820890483</v>
      </c>
      <c r="W11" s="69">
        <v>18584.968499999999</v>
      </c>
      <c r="X11" s="53">
        <v>19899.57375</v>
      </c>
      <c r="Y11" s="54">
        <v>16747.930500000002</v>
      </c>
    </row>
    <row r="12" spans="2:26" s="18" customFormat="1" ht="24.95" customHeight="1" x14ac:dyDescent="0.2">
      <c r="B12" s="19" t="s">
        <v>34</v>
      </c>
      <c r="D12" s="108" t="s">
        <v>37</v>
      </c>
      <c r="E12" s="69">
        <v>606.35929000001295</v>
      </c>
      <c r="F12" s="53">
        <v>227.24907999999937</v>
      </c>
      <c r="G12" s="54">
        <v>379.11021</v>
      </c>
      <c r="H12" s="69">
        <v>5.5166527004146166</v>
      </c>
      <c r="I12" s="53">
        <v>5.9498329511389123</v>
      </c>
      <c r="J12" s="54">
        <v>5.2569925518492191</v>
      </c>
      <c r="K12" s="266">
        <v>4.51</v>
      </c>
      <c r="L12" s="53">
        <v>4.8600000000000003</v>
      </c>
      <c r="M12" s="266">
        <v>4.3</v>
      </c>
      <c r="N12" s="69">
        <v>933.61241006136902</v>
      </c>
      <c r="O12" s="53">
        <v>1012.2810340970325</v>
      </c>
      <c r="P12" s="54">
        <v>886.45627454876183</v>
      </c>
      <c r="Q12" s="69">
        <v>774</v>
      </c>
      <c r="R12" s="53">
        <v>844</v>
      </c>
      <c r="S12" s="54">
        <v>739</v>
      </c>
      <c r="T12" s="69">
        <v>12836.956634406202</v>
      </c>
      <c r="U12" s="53">
        <v>14100.245716145844</v>
      </c>
      <c r="V12" s="54">
        <v>12077.053949944393</v>
      </c>
      <c r="W12" s="69">
        <v>10532.886</v>
      </c>
      <c r="X12" s="53">
        <v>11795.348250000001</v>
      </c>
      <c r="Y12" s="54">
        <v>9861.0434999999998</v>
      </c>
    </row>
    <row r="13" spans="2:26" s="18" customFormat="1" ht="15" customHeight="1" x14ac:dyDescent="0.2">
      <c r="B13" s="75"/>
      <c r="C13" s="48">
        <v>4</v>
      </c>
      <c r="D13" s="77" t="s">
        <v>42</v>
      </c>
      <c r="E13" s="69">
        <v>240.7389799999969</v>
      </c>
      <c r="F13" s="53">
        <v>93.783469999999895</v>
      </c>
      <c r="G13" s="54">
        <v>146.95551000000117</v>
      </c>
      <c r="H13" s="69">
        <v>6.7963043292781391</v>
      </c>
      <c r="I13" s="53">
        <v>7.1135150618760523</v>
      </c>
      <c r="J13" s="54">
        <v>6.5938680734053188</v>
      </c>
      <c r="K13" s="266">
        <v>5.52</v>
      </c>
      <c r="L13" s="53">
        <v>5.66</v>
      </c>
      <c r="M13" s="266">
        <v>5.41</v>
      </c>
      <c r="N13" s="69">
        <v>1129.2332651322224</v>
      </c>
      <c r="O13" s="53">
        <v>1184.2137071703578</v>
      </c>
      <c r="P13" s="54">
        <v>1094.146070126942</v>
      </c>
      <c r="Q13" s="69">
        <v>941</v>
      </c>
      <c r="R13" s="53">
        <v>973</v>
      </c>
      <c r="S13" s="54">
        <v>922</v>
      </c>
      <c r="T13" s="69">
        <v>15413.249107598365</v>
      </c>
      <c r="U13" s="53">
        <v>16268.030227515112</v>
      </c>
      <c r="V13" s="54">
        <v>14866.485007845873</v>
      </c>
      <c r="W13" s="69">
        <v>12873.3045</v>
      </c>
      <c r="X13" s="53">
        <v>13403.759250000001</v>
      </c>
      <c r="Y13" s="54">
        <v>12470.199000000001</v>
      </c>
    </row>
    <row r="14" spans="2:26" s="18" customFormat="1" ht="15" customHeight="1" x14ac:dyDescent="0.2">
      <c r="B14" s="75"/>
      <c r="C14" s="48">
        <v>5</v>
      </c>
      <c r="D14" s="77" t="s">
        <v>43</v>
      </c>
      <c r="E14" s="69">
        <v>365.62031000000388</v>
      </c>
      <c r="F14" s="53">
        <v>133.46560999999977</v>
      </c>
      <c r="G14" s="54">
        <v>232.15469999999988</v>
      </c>
      <c r="H14" s="69">
        <v>4.6740790811101229</v>
      </c>
      <c r="I14" s="53">
        <v>5.1321380683758173</v>
      </c>
      <c r="J14" s="54">
        <v>4.4107412199709977</v>
      </c>
      <c r="K14" s="266">
        <v>4.07</v>
      </c>
      <c r="L14" s="53">
        <v>4.45</v>
      </c>
      <c r="M14" s="266">
        <v>3.92</v>
      </c>
      <c r="N14" s="69">
        <v>804.80784470097353</v>
      </c>
      <c r="O14" s="53">
        <v>891.46756996053</v>
      </c>
      <c r="P14" s="54">
        <v>754.9872160675643</v>
      </c>
      <c r="Q14" s="69">
        <v>699</v>
      </c>
      <c r="R14" s="53">
        <v>771</v>
      </c>
      <c r="S14" s="54">
        <v>669</v>
      </c>
      <c r="T14" s="69">
        <v>11138.918374649555</v>
      </c>
      <c r="U14" s="53">
        <v>12577.424334980597</v>
      </c>
      <c r="V14" s="54">
        <v>10308.393258507222</v>
      </c>
      <c r="W14" s="69">
        <v>9535.2830149065721</v>
      </c>
      <c r="X14" s="53">
        <v>10848.75225</v>
      </c>
      <c r="Y14" s="54">
        <v>9011.7142500000009</v>
      </c>
    </row>
    <row r="15" spans="2:26" s="18" customFormat="1" ht="21" customHeight="1" x14ac:dyDescent="0.2">
      <c r="B15" s="19">
        <v>6</v>
      </c>
      <c r="C15" s="22"/>
      <c r="D15" s="108" t="s">
        <v>101</v>
      </c>
      <c r="E15" s="69">
        <v>4.6890699999999974</v>
      </c>
      <c r="F15" s="53">
        <v>3.9592899999999998</v>
      </c>
      <c r="G15" s="54">
        <v>0.7297800000000001</v>
      </c>
      <c r="H15" s="69">
        <v>4.5912144199169562</v>
      </c>
      <c r="I15" s="53">
        <v>4.7062816565596339</v>
      </c>
      <c r="J15" s="54">
        <v>3.9669378442818384</v>
      </c>
      <c r="K15" s="266">
        <v>3.94</v>
      </c>
      <c r="L15" s="53">
        <v>4.13</v>
      </c>
      <c r="M15" s="266">
        <v>3.71</v>
      </c>
      <c r="N15" s="69">
        <v>796.28581787006794</v>
      </c>
      <c r="O15" s="53">
        <v>816.28013861071088</v>
      </c>
      <c r="P15" s="54">
        <v>687.8102304804188</v>
      </c>
      <c r="Q15" s="69">
        <v>685</v>
      </c>
      <c r="R15" s="53">
        <v>715</v>
      </c>
      <c r="S15" s="54">
        <v>642</v>
      </c>
      <c r="T15" s="69">
        <v>10454.358399206863</v>
      </c>
      <c r="U15" s="53">
        <v>10736.350148848767</v>
      </c>
      <c r="V15" s="54">
        <v>8885.0242115877718</v>
      </c>
      <c r="W15" s="69">
        <v>9122.0144341801388</v>
      </c>
      <c r="X15" s="53">
        <v>9304.5172500000008</v>
      </c>
      <c r="Y15" s="54">
        <v>8077.1512499999999</v>
      </c>
    </row>
    <row r="16" spans="2:26" s="18" customFormat="1" ht="24.95" customHeight="1" x14ac:dyDescent="0.2">
      <c r="B16" s="19" t="s">
        <v>35</v>
      </c>
      <c r="C16" s="48"/>
      <c r="D16" s="108" t="s">
        <v>13</v>
      </c>
      <c r="E16" s="69">
        <v>704.30311999998855</v>
      </c>
      <c r="F16" s="53">
        <v>422.63863000000754</v>
      </c>
      <c r="G16" s="54">
        <v>281.66449000000347</v>
      </c>
      <c r="H16" s="69">
        <v>4.6847624991353127</v>
      </c>
      <c r="I16" s="53">
        <v>5.2337388924907682</v>
      </c>
      <c r="J16" s="54">
        <v>3.8610213495496097</v>
      </c>
      <c r="K16" s="266">
        <v>4.05</v>
      </c>
      <c r="L16" s="53">
        <v>4.5999999999999996</v>
      </c>
      <c r="M16" s="266">
        <v>3.55</v>
      </c>
      <c r="N16" s="69">
        <v>815.26177139468302</v>
      </c>
      <c r="O16" s="53">
        <v>913.11132716382156</v>
      </c>
      <c r="P16" s="54">
        <v>668.43814376459318</v>
      </c>
      <c r="Q16" s="69">
        <v>703</v>
      </c>
      <c r="R16" s="53">
        <v>802</v>
      </c>
      <c r="S16" s="54">
        <v>614</v>
      </c>
      <c r="T16" s="69">
        <v>11028.877841452182</v>
      </c>
      <c r="U16" s="53">
        <v>12466.462289258383</v>
      </c>
      <c r="V16" s="54">
        <v>8867.9566570455172</v>
      </c>
      <c r="W16" s="69">
        <v>9265.41</v>
      </c>
      <c r="X16" s="53">
        <v>10842.73575</v>
      </c>
      <c r="Y16" s="54">
        <v>8048.0715</v>
      </c>
    </row>
    <row r="17" spans="1:25" s="18" customFormat="1" ht="15" customHeight="1" x14ac:dyDescent="0.2">
      <c r="B17" s="75"/>
      <c r="C17" s="48">
        <v>7</v>
      </c>
      <c r="D17" s="77" t="s">
        <v>44</v>
      </c>
      <c r="E17" s="69">
        <v>254.37170000000108</v>
      </c>
      <c r="F17" s="53">
        <v>192.02445000000131</v>
      </c>
      <c r="G17" s="54">
        <v>62.347250000000152</v>
      </c>
      <c r="H17" s="69">
        <v>5.0272922502778368</v>
      </c>
      <c r="I17" s="53">
        <v>5.420942806501972</v>
      </c>
      <c r="J17" s="54">
        <v>3.8148806114142984</v>
      </c>
      <c r="K17" s="266">
        <v>4.38</v>
      </c>
      <c r="L17" s="53">
        <v>4.8</v>
      </c>
      <c r="M17" s="266">
        <v>3.5</v>
      </c>
      <c r="N17" s="69">
        <v>876.89107153036468</v>
      </c>
      <c r="O17" s="53">
        <v>945.97589640277499</v>
      </c>
      <c r="P17" s="54">
        <v>664.11543989510358</v>
      </c>
      <c r="Q17" s="69">
        <v>762</v>
      </c>
      <c r="R17" s="53">
        <v>836</v>
      </c>
      <c r="S17" s="54">
        <v>611</v>
      </c>
      <c r="T17" s="69">
        <v>11943.097187956553</v>
      </c>
      <c r="U17" s="53">
        <v>12972.173990841511</v>
      </c>
      <c r="V17" s="54">
        <v>8778.9452351754571</v>
      </c>
      <c r="W17" s="69">
        <v>10105.7145</v>
      </c>
      <c r="X17" s="53">
        <v>11313.0255</v>
      </c>
      <c r="Y17" s="54">
        <v>7954.8157500000007</v>
      </c>
    </row>
    <row r="18" spans="1:25" s="18" customFormat="1" ht="24.95" customHeight="1" x14ac:dyDescent="0.2">
      <c r="B18" s="19" t="s">
        <v>11</v>
      </c>
      <c r="C18" s="48"/>
      <c r="D18" s="108" t="s">
        <v>38</v>
      </c>
      <c r="E18" s="69">
        <v>449.93141999999699</v>
      </c>
      <c r="F18" s="53">
        <v>230.61418000000441</v>
      </c>
      <c r="G18" s="54">
        <v>219.31724000000185</v>
      </c>
      <c r="H18" s="69">
        <v>4.4911110419894875</v>
      </c>
      <c r="I18" s="53">
        <v>5.077860669278869</v>
      </c>
      <c r="J18" s="54">
        <v>3.8741381849415881</v>
      </c>
      <c r="K18" s="266">
        <v>3.92</v>
      </c>
      <c r="L18" s="53">
        <v>4.43</v>
      </c>
      <c r="M18" s="266">
        <v>3.55</v>
      </c>
      <c r="N18" s="69">
        <v>780.41923951432148</v>
      </c>
      <c r="O18" s="53">
        <v>885.746137249669</v>
      </c>
      <c r="P18" s="54">
        <v>669.66699699485707</v>
      </c>
      <c r="Q18" s="69">
        <v>678</v>
      </c>
      <c r="R18" s="53">
        <v>777</v>
      </c>
      <c r="S18" s="54">
        <v>615</v>
      </c>
      <c r="T18" s="69">
        <v>10511.275160297355</v>
      </c>
      <c r="U18" s="53">
        <v>12045.529669437741</v>
      </c>
      <c r="V18" s="54">
        <v>8893.3665222078889</v>
      </c>
      <c r="W18" s="69">
        <v>8935.5052500000002</v>
      </c>
      <c r="X18" s="53">
        <v>10503.80625</v>
      </c>
      <c r="Y18" s="54">
        <v>8094.1980000000003</v>
      </c>
    </row>
    <row r="19" spans="1:25" s="18" customFormat="1" ht="15" customHeight="1" x14ac:dyDescent="0.2">
      <c r="B19" s="75"/>
      <c r="C19" s="48">
        <v>8</v>
      </c>
      <c r="D19" s="78" t="s">
        <v>45</v>
      </c>
      <c r="E19" s="69">
        <v>218.03824000000387</v>
      </c>
      <c r="F19" s="53">
        <v>140.52433000000184</v>
      </c>
      <c r="G19" s="54">
        <v>77.513909999999953</v>
      </c>
      <c r="H19" s="69">
        <v>4.8210293066023917</v>
      </c>
      <c r="I19" s="53">
        <v>5.3709750268867991</v>
      </c>
      <c r="J19" s="54">
        <v>3.8240372328011842</v>
      </c>
      <c r="K19" s="266">
        <v>4.24</v>
      </c>
      <c r="L19" s="53">
        <v>4.8</v>
      </c>
      <c r="M19" s="266">
        <v>3.48</v>
      </c>
      <c r="N19" s="69">
        <v>843.13643432454569</v>
      </c>
      <c r="O19" s="53">
        <v>940.58253976375556</v>
      </c>
      <c r="P19" s="54">
        <v>666.47719112608434</v>
      </c>
      <c r="Q19" s="69">
        <v>741</v>
      </c>
      <c r="R19" s="53">
        <v>840</v>
      </c>
      <c r="S19" s="54">
        <v>605</v>
      </c>
      <c r="T19" s="69">
        <v>11461.440094614014</v>
      </c>
      <c r="U19" s="53">
        <v>12936.023015553013</v>
      </c>
      <c r="V19" s="54">
        <v>8774.3269146579005</v>
      </c>
      <c r="W19" s="69">
        <v>9858.0352500000008</v>
      </c>
      <c r="X19" s="53">
        <v>11677.711127440689</v>
      </c>
      <c r="Y19" s="54">
        <v>7918.7167500000005</v>
      </c>
    </row>
    <row r="20" spans="1:25" s="18" customFormat="1" ht="15" customHeight="1" x14ac:dyDescent="0.2">
      <c r="B20" s="75"/>
      <c r="C20" s="48">
        <v>9</v>
      </c>
      <c r="D20" s="77" t="s">
        <v>46</v>
      </c>
      <c r="E20" s="69">
        <v>231.89318000000276</v>
      </c>
      <c r="F20" s="53">
        <v>90.089850000000197</v>
      </c>
      <c r="G20" s="54">
        <v>141.8033299999997</v>
      </c>
      <c r="H20" s="69">
        <v>4.1809044297895959</v>
      </c>
      <c r="I20" s="53">
        <v>4.620653795072359</v>
      </c>
      <c r="J20" s="54">
        <v>3.901524852766145</v>
      </c>
      <c r="K20" s="266">
        <v>3.72</v>
      </c>
      <c r="L20" s="53">
        <v>4.04</v>
      </c>
      <c r="M20" s="266">
        <v>3.58</v>
      </c>
      <c r="N20" s="69">
        <v>721.44921385786404</v>
      </c>
      <c r="O20" s="53">
        <v>800.21098847428539</v>
      </c>
      <c r="P20" s="54">
        <v>671.41063958088978</v>
      </c>
      <c r="Q20" s="69">
        <v>641</v>
      </c>
      <c r="R20" s="53">
        <v>700</v>
      </c>
      <c r="S20" s="54">
        <v>617</v>
      </c>
      <c r="T20" s="69">
        <v>9619.0360995390365</v>
      </c>
      <c r="U20" s="53">
        <v>10657.32559199097</v>
      </c>
      <c r="V20" s="54">
        <v>8958.1827837392757</v>
      </c>
      <c r="W20" s="69">
        <v>8500.3117500000008</v>
      </c>
      <c r="X20" s="53">
        <v>9153.1020000000008</v>
      </c>
      <c r="Y20" s="54">
        <v>8199.48675</v>
      </c>
    </row>
    <row r="21" spans="1:25" s="18" customFormat="1" ht="4.5" customHeight="1" thickBot="1" x14ac:dyDescent="0.25">
      <c r="B21" s="79"/>
      <c r="C21" s="80"/>
      <c r="D21" s="81"/>
      <c r="E21" s="82"/>
      <c r="F21" s="84"/>
      <c r="G21" s="83"/>
      <c r="H21" s="82"/>
      <c r="I21" s="84"/>
      <c r="J21" s="83"/>
      <c r="K21" s="378"/>
      <c r="L21" s="84"/>
      <c r="M21" s="378"/>
      <c r="N21" s="82"/>
      <c r="O21" s="84"/>
      <c r="P21" s="83"/>
      <c r="Q21" s="82"/>
      <c r="R21" s="84"/>
      <c r="S21" s="83"/>
      <c r="T21" s="82"/>
      <c r="U21" s="84"/>
      <c r="V21" s="83"/>
      <c r="W21" s="82"/>
      <c r="X21" s="84"/>
      <c r="Y21" s="83"/>
    </row>
    <row r="22" spans="1:25" s="18" customFormat="1" x14ac:dyDescent="0.2">
      <c r="B22" s="18" t="s">
        <v>141</v>
      </c>
    </row>
    <row r="23" spans="1:25" s="18" customFormat="1" x14ac:dyDescent="0.2">
      <c r="Q23" s="85"/>
    </row>
    <row r="25" spans="1:25" ht="6" customHeight="1" x14ac:dyDescent="0.2">
      <c r="A25" s="18"/>
      <c r="B25" s="18"/>
      <c r="C25" s="18"/>
      <c r="D25" s="18"/>
      <c r="E25" s="18"/>
      <c r="F25" s="18"/>
      <c r="G25" s="18"/>
      <c r="H25" s="18"/>
      <c r="I25" s="18"/>
      <c r="J25" s="18"/>
      <c r="K25" s="18"/>
      <c r="L25" s="18"/>
      <c r="M25" s="18"/>
      <c r="N25" s="18"/>
      <c r="O25" s="18"/>
      <c r="P25" s="18"/>
      <c r="Q25" s="18"/>
      <c r="R25" s="18"/>
      <c r="S25" s="18"/>
      <c r="T25" s="18"/>
      <c r="U25" s="18"/>
      <c r="V25" s="18"/>
      <c r="W25" s="18"/>
      <c r="X25" s="18"/>
      <c r="Y25" s="18"/>
    </row>
    <row r="26" spans="1:25" x14ac:dyDescent="0.2">
      <c r="A26" s="18"/>
      <c r="B26" s="18"/>
      <c r="C26" s="18"/>
      <c r="D26" s="18"/>
      <c r="E26" s="18"/>
      <c r="F26" s="18"/>
      <c r="G26" s="18"/>
      <c r="H26" s="18"/>
      <c r="I26" s="18"/>
      <c r="J26" s="18"/>
      <c r="K26" s="18"/>
      <c r="L26" s="18"/>
      <c r="M26" s="18"/>
      <c r="N26" s="18"/>
      <c r="O26" s="18"/>
      <c r="P26" s="18"/>
      <c r="Q26" s="18"/>
      <c r="R26" s="18"/>
      <c r="S26" s="18"/>
      <c r="T26" s="18"/>
      <c r="U26" s="18"/>
      <c r="V26" s="18"/>
      <c r="W26" s="18"/>
      <c r="X26" s="18"/>
      <c r="Y26" s="18"/>
    </row>
  </sheetData>
  <mergeCells count="13">
    <mergeCell ref="B1:X1"/>
    <mergeCell ref="B6:D6"/>
    <mergeCell ref="B2:D4"/>
    <mergeCell ref="E2:G3"/>
    <mergeCell ref="T2:Y2"/>
    <mergeCell ref="N3:P3"/>
    <mergeCell ref="Q3:S3"/>
    <mergeCell ref="T3:V3"/>
    <mergeCell ref="W3:Y3"/>
    <mergeCell ref="H2:M2"/>
    <mergeCell ref="H3:J3"/>
    <mergeCell ref="K3:M3"/>
    <mergeCell ref="N2:S2"/>
  </mergeCells>
  <printOptions horizontalCentered="1" verticalCentered="1"/>
  <pageMargins left="0.23622047244094491" right="0.23622047244094491" top="0.70866141732283472" bottom="0.19685039370078741" header="0.19685039370078741" footer="0"/>
  <pageSetup paperSize="9" scale="64" orientation="landscape" r:id="rId1"/>
  <headerFooter scaleWithDoc="0"/>
  <drawing r:id="rId2"/>
  <legacyDrawingHF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0" tint="-0.14999847407452621"/>
  </sheetPr>
  <dimension ref="B1:T22"/>
  <sheetViews>
    <sheetView showGridLines="0" workbookViewId="0"/>
  </sheetViews>
  <sheetFormatPr defaultRowHeight="12" x14ac:dyDescent="0.2"/>
  <cols>
    <col min="1" max="1" width="3.5703125" style="64" customWidth="1"/>
    <col min="2" max="2" width="4.7109375" style="64" customWidth="1"/>
    <col min="3" max="3" width="2.7109375" style="64" customWidth="1"/>
    <col min="4" max="4" width="40.7109375" style="64" customWidth="1"/>
    <col min="5" max="19" width="7.7109375" style="64" customWidth="1"/>
    <col min="20" max="16384" width="9.140625" style="64"/>
  </cols>
  <sheetData>
    <row r="1" spans="2:20" s="72" customFormat="1" ht="39.75" customHeight="1" thickBot="1" x14ac:dyDescent="0.25">
      <c r="B1" s="813" t="s">
        <v>201</v>
      </c>
      <c r="C1" s="813"/>
      <c r="D1" s="813"/>
      <c r="E1" s="813"/>
      <c r="F1" s="813"/>
      <c r="G1" s="813"/>
      <c r="H1" s="813"/>
      <c r="I1" s="813"/>
      <c r="J1" s="813"/>
      <c r="K1" s="813"/>
      <c r="L1" s="813"/>
      <c r="M1" s="813"/>
      <c r="N1" s="813"/>
      <c r="O1" s="813"/>
      <c r="P1" s="813"/>
      <c r="Q1" s="813"/>
      <c r="R1" s="813"/>
      <c r="S1" s="492"/>
      <c r="T1" s="67"/>
    </row>
    <row r="2" spans="2:20" s="73" customFormat="1" ht="26.25" customHeight="1" thickBot="1" x14ac:dyDescent="0.25">
      <c r="B2" s="809" t="s">
        <v>140</v>
      </c>
      <c r="C2" s="810"/>
      <c r="D2" s="811"/>
      <c r="E2" s="809" t="s">
        <v>118</v>
      </c>
      <c r="F2" s="810"/>
      <c r="G2" s="811"/>
      <c r="H2" s="815" t="s">
        <v>145</v>
      </c>
      <c r="I2" s="816"/>
      <c r="J2" s="816"/>
      <c r="K2" s="816"/>
      <c r="L2" s="816"/>
      <c r="M2" s="817"/>
      <c r="N2" s="815" t="s">
        <v>146</v>
      </c>
      <c r="O2" s="816"/>
      <c r="P2" s="816"/>
      <c r="Q2" s="816"/>
      <c r="R2" s="816"/>
      <c r="S2" s="817"/>
    </row>
    <row r="3" spans="2:20" s="73" customFormat="1" ht="26.25" customHeight="1" thickBot="1" x14ac:dyDescent="0.25">
      <c r="B3" s="818"/>
      <c r="C3" s="819"/>
      <c r="D3" s="820"/>
      <c r="E3" s="812"/>
      <c r="F3" s="813"/>
      <c r="G3" s="814"/>
      <c r="H3" s="815" t="s">
        <v>143</v>
      </c>
      <c r="I3" s="816"/>
      <c r="J3" s="817"/>
      <c r="K3" s="815" t="s">
        <v>128</v>
      </c>
      <c r="L3" s="816"/>
      <c r="M3" s="817"/>
      <c r="N3" s="815" t="s">
        <v>143</v>
      </c>
      <c r="O3" s="816"/>
      <c r="P3" s="817"/>
      <c r="Q3" s="815" t="s">
        <v>128</v>
      </c>
      <c r="R3" s="816"/>
      <c r="S3" s="817"/>
    </row>
    <row r="4" spans="2:20" s="73" customFormat="1" ht="15.75" customHeight="1" thickBot="1" x14ac:dyDescent="0.25">
      <c r="B4" s="812"/>
      <c r="C4" s="813"/>
      <c r="D4" s="814"/>
      <c r="E4" s="116" t="s">
        <v>0</v>
      </c>
      <c r="F4" s="116" t="s">
        <v>1</v>
      </c>
      <c r="G4" s="116" t="s">
        <v>2</v>
      </c>
      <c r="H4" s="116" t="s">
        <v>0</v>
      </c>
      <c r="I4" s="116" t="s">
        <v>1</v>
      </c>
      <c r="J4" s="116" t="s">
        <v>2</v>
      </c>
      <c r="K4" s="116" t="s">
        <v>0</v>
      </c>
      <c r="L4" s="116" t="s">
        <v>1</v>
      </c>
      <c r="M4" s="116" t="s">
        <v>2</v>
      </c>
      <c r="N4" s="116" t="s">
        <v>0</v>
      </c>
      <c r="O4" s="116" t="s">
        <v>1</v>
      </c>
      <c r="P4" s="116" t="s">
        <v>2</v>
      </c>
      <c r="Q4" s="116" t="s">
        <v>0</v>
      </c>
      <c r="R4" s="116" t="s">
        <v>1</v>
      </c>
      <c r="S4" s="116" t="s">
        <v>2</v>
      </c>
    </row>
    <row r="5" spans="2:20" s="73" customFormat="1" ht="7.5" customHeight="1" x14ac:dyDescent="0.2">
      <c r="B5" s="66"/>
      <c r="C5" s="67"/>
      <c r="D5" s="68"/>
      <c r="E5" s="412"/>
      <c r="F5" s="413"/>
      <c r="G5" s="414"/>
      <c r="H5" s="412"/>
      <c r="I5" s="413"/>
      <c r="J5" s="414"/>
      <c r="K5" s="413"/>
      <c r="L5" s="413"/>
      <c r="M5" s="413"/>
      <c r="N5" s="412"/>
      <c r="O5" s="413"/>
      <c r="P5" s="414"/>
      <c r="Q5" s="412"/>
      <c r="R5" s="413"/>
      <c r="S5" s="414"/>
    </row>
    <row r="6" spans="2:20" s="18" customFormat="1" ht="24.75" customHeight="1" x14ac:dyDescent="0.2">
      <c r="B6" s="821" t="s">
        <v>104</v>
      </c>
      <c r="C6" s="822"/>
      <c r="D6" s="823"/>
      <c r="E6" s="224">
        <v>159.5258999999981</v>
      </c>
      <c r="F6" s="225">
        <v>46.72442000000013</v>
      </c>
      <c r="G6" s="226">
        <v>112.80147999999772</v>
      </c>
      <c r="H6" s="224">
        <v>6.1874374361781044</v>
      </c>
      <c r="I6" s="225">
        <v>7.5382990949914408</v>
      </c>
      <c r="J6" s="226">
        <v>5.6278860233039403</v>
      </c>
      <c r="K6" s="291">
        <v>4.22</v>
      </c>
      <c r="L6" s="225">
        <v>4.67</v>
      </c>
      <c r="M6" s="291">
        <v>4.09</v>
      </c>
      <c r="N6" s="224">
        <v>513.99083076791908</v>
      </c>
      <c r="O6" s="225">
        <v>622.24249268369636</v>
      </c>
      <c r="P6" s="226">
        <v>469.15102798296618</v>
      </c>
      <c r="Q6" s="224">
        <v>408</v>
      </c>
      <c r="R6" s="225">
        <v>462</v>
      </c>
      <c r="S6" s="226">
        <v>386</v>
      </c>
    </row>
    <row r="7" spans="2:20" s="18" customFormat="1" ht="24.95" customHeight="1" x14ac:dyDescent="0.2">
      <c r="B7" s="19" t="s">
        <v>10</v>
      </c>
      <c r="D7" s="108" t="s">
        <v>12</v>
      </c>
      <c r="E7" s="69">
        <v>108.26681999999968</v>
      </c>
      <c r="F7" s="53">
        <v>36.145259999999951</v>
      </c>
      <c r="G7" s="54">
        <v>72.121559999999647</v>
      </c>
      <c r="H7" s="69">
        <v>7.1532826271243444</v>
      </c>
      <c r="I7" s="53">
        <v>8.1717765344612285</v>
      </c>
      <c r="J7" s="54">
        <v>6.6428426548177884</v>
      </c>
      <c r="K7" s="266">
        <v>4.58</v>
      </c>
      <c r="L7" s="53">
        <v>4.8499999999999996</v>
      </c>
      <c r="M7" s="266">
        <v>4.53</v>
      </c>
      <c r="N7" s="252">
        <v>593.7851640973638</v>
      </c>
      <c r="O7" s="53">
        <v>627.14699714429935</v>
      </c>
      <c r="P7" s="54">
        <v>577.06516900078134</v>
      </c>
      <c r="Q7" s="69">
        <v>465</v>
      </c>
      <c r="R7" s="53">
        <v>465</v>
      </c>
      <c r="S7" s="54">
        <v>465</v>
      </c>
    </row>
    <row r="8" spans="2:20" s="18" customFormat="1" ht="24.95" customHeight="1" x14ac:dyDescent="0.2">
      <c r="B8" s="74" t="s">
        <v>100</v>
      </c>
      <c r="D8" s="108" t="s">
        <v>36</v>
      </c>
      <c r="E8" s="69">
        <v>31.535120000000035</v>
      </c>
      <c r="F8" s="53">
        <v>13.625530000000001</v>
      </c>
      <c r="G8" s="54">
        <v>17.909590000000012</v>
      </c>
      <c r="H8" s="69">
        <v>13.473404845137749</v>
      </c>
      <c r="I8" s="53">
        <v>13.976105795517674</v>
      </c>
      <c r="J8" s="54">
        <v>13.090952378027641</v>
      </c>
      <c r="K8" s="266">
        <v>12.29</v>
      </c>
      <c r="L8" s="53">
        <v>12.47</v>
      </c>
      <c r="M8" s="266">
        <v>11.94</v>
      </c>
      <c r="N8" s="252">
        <v>922.02119161112967</v>
      </c>
      <c r="O8" s="53">
        <v>915.55140240416347</v>
      </c>
      <c r="P8" s="54">
        <v>926.94337614652284</v>
      </c>
      <c r="Q8" s="69">
        <v>748</v>
      </c>
      <c r="R8" s="53">
        <v>712</v>
      </c>
      <c r="S8" s="54">
        <v>818</v>
      </c>
    </row>
    <row r="9" spans="2:20" s="18" customFormat="1" ht="15" customHeight="1" x14ac:dyDescent="0.2">
      <c r="B9" s="75"/>
      <c r="C9" s="48">
        <v>1</v>
      </c>
      <c r="D9" s="76" t="s">
        <v>39</v>
      </c>
      <c r="E9" s="69">
        <v>1.2111399999999997</v>
      </c>
      <c r="F9" s="53">
        <v>0.71128000000000025</v>
      </c>
      <c r="G9" s="54">
        <v>0.49986000000000003</v>
      </c>
      <c r="H9" s="69">
        <v>12.274120167775816</v>
      </c>
      <c r="I9" s="53">
        <v>12.751926386233272</v>
      </c>
      <c r="J9" s="54">
        <v>11.594221782098987</v>
      </c>
      <c r="K9" s="266">
        <v>9.3800000000000008</v>
      </c>
      <c r="L9" s="53">
        <v>9.3800000000000008</v>
      </c>
      <c r="M9" s="266">
        <v>10.99</v>
      </c>
      <c r="N9" s="252">
        <v>1057.7338870815925</v>
      </c>
      <c r="O9" s="53">
        <v>1118.4486840625352</v>
      </c>
      <c r="P9" s="54">
        <v>971.33925499139764</v>
      </c>
      <c r="Q9" s="69">
        <v>491</v>
      </c>
      <c r="R9" s="53">
        <v>552</v>
      </c>
      <c r="S9" s="54">
        <v>424</v>
      </c>
    </row>
    <row r="10" spans="2:20" s="18" customFormat="1" ht="15" customHeight="1" x14ac:dyDescent="0.2">
      <c r="B10" s="75"/>
      <c r="C10" s="48">
        <v>2</v>
      </c>
      <c r="D10" s="77" t="s">
        <v>40</v>
      </c>
      <c r="E10" s="69">
        <v>26.980890000000041</v>
      </c>
      <c r="F10" s="53">
        <v>11.50173</v>
      </c>
      <c r="G10" s="54">
        <v>15.479159999999998</v>
      </c>
      <c r="H10" s="69">
        <v>14.326124549634946</v>
      </c>
      <c r="I10" s="53">
        <v>14.919023825111518</v>
      </c>
      <c r="J10" s="54">
        <v>13.885573034970887</v>
      </c>
      <c r="K10" s="266">
        <v>12.91</v>
      </c>
      <c r="L10" s="53">
        <v>13.14</v>
      </c>
      <c r="M10" s="266">
        <v>12.91</v>
      </c>
      <c r="N10" s="69">
        <v>942.27840927411933</v>
      </c>
      <c r="O10" s="53">
        <v>925.5240342105061</v>
      </c>
      <c r="P10" s="54">
        <v>954.72768289752196</v>
      </c>
      <c r="Q10" s="69">
        <v>786</v>
      </c>
      <c r="R10" s="53">
        <v>712</v>
      </c>
      <c r="S10" s="54">
        <v>922</v>
      </c>
    </row>
    <row r="11" spans="2:20" s="18" customFormat="1" ht="15" customHeight="1" x14ac:dyDescent="0.2">
      <c r="B11" s="75"/>
      <c r="C11" s="48">
        <v>3</v>
      </c>
      <c r="D11" s="77" t="s">
        <v>41</v>
      </c>
      <c r="E11" s="69">
        <v>3.3430900000000006</v>
      </c>
      <c r="F11" s="53">
        <v>1.4125199999999993</v>
      </c>
      <c r="G11" s="54">
        <v>1.9305699999999992</v>
      </c>
      <c r="H11" s="69">
        <v>7.0258862609143042</v>
      </c>
      <c r="I11" s="53">
        <v>6.9146452439611448</v>
      </c>
      <c r="J11" s="54">
        <v>7.1072768146195173</v>
      </c>
      <c r="K11" s="266">
        <v>5.86</v>
      </c>
      <c r="L11" s="53">
        <v>6.29</v>
      </c>
      <c r="M11" s="266">
        <v>5.75</v>
      </c>
      <c r="N11" s="69">
        <v>709.36618218474564</v>
      </c>
      <c r="O11" s="53">
        <v>732.17750545125011</v>
      </c>
      <c r="P11" s="54">
        <v>692.67605940214548</v>
      </c>
      <c r="Q11" s="69">
        <v>604</v>
      </c>
      <c r="R11" s="53">
        <v>477</v>
      </c>
      <c r="S11" s="54">
        <v>660</v>
      </c>
    </row>
    <row r="12" spans="2:20" s="18" customFormat="1" ht="24.95" customHeight="1" x14ac:dyDescent="0.2">
      <c r="B12" s="19" t="s">
        <v>34</v>
      </c>
      <c r="D12" s="108" t="s">
        <v>37</v>
      </c>
      <c r="E12" s="69">
        <v>76.73169999999952</v>
      </c>
      <c r="F12" s="53">
        <v>22.519729999999928</v>
      </c>
      <c r="G12" s="54">
        <v>54.211969999999802</v>
      </c>
      <c r="H12" s="69">
        <v>4.5558448985230422</v>
      </c>
      <c r="I12" s="53">
        <v>4.6598755269268324</v>
      </c>
      <c r="J12" s="54">
        <v>4.5126304264537964</v>
      </c>
      <c r="K12" s="266">
        <v>4.13</v>
      </c>
      <c r="L12" s="53">
        <v>4.08</v>
      </c>
      <c r="M12" s="266">
        <v>4.1399999999999997</v>
      </c>
      <c r="N12" s="69">
        <v>458.88703834269279</v>
      </c>
      <c r="O12" s="53">
        <v>452.64832970910447</v>
      </c>
      <c r="P12" s="54">
        <v>461.47860684642126</v>
      </c>
      <c r="Q12" s="69">
        <v>423</v>
      </c>
      <c r="R12" s="53">
        <v>407</v>
      </c>
      <c r="S12" s="54">
        <v>431</v>
      </c>
    </row>
    <row r="13" spans="2:20" s="18" customFormat="1" ht="15" customHeight="1" x14ac:dyDescent="0.2">
      <c r="B13" s="75"/>
      <c r="C13" s="48">
        <v>4</v>
      </c>
      <c r="D13" s="77" t="s">
        <v>42</v>
      </c>
      <c r="E13" s="69">
        <v>7.0738199999999987</v>
      </c>
      <c r="F13" s="53">
        <v>3.1831199999999993</v>
      </c>
      <c r="G13" s="54">
        <v>3.8907000000000007</v>
      </c>
      <c r="H13" s="69">
        <v>6.7611921281570622</v>
      </c>
      <c r="I13" s="53">
        <v>6.5955862487119576</v>
      </c>
      <c r="J13" s="54">
        <v>6.8966801860847671</v>
      </c>
      <c r="K13" s="266">
        <v>5.6</v>
      </c>
      <c r="L13" s="53">
        <v>5</v>
      </c>
      <c r="M13" s="266">
        <v>6.13</v>
      </c>
      <c r="N13" s="69">
        <v>822.84096146070942</v>
      </c>
      <c r="O13" s="53">
        <v>811.49836324109674</v>
      </c>
      <c r="P13" s="54">
        <v>832.12074433906491</v>
      </c>
      <c r="Q13" s="69">
        <v>591</v>
      </c>
      <c r="R13" s="53">
        <v>547</v>
      </c>
      <c r="S13" s="54">
        <v>668</v>
      </c>
    </row>
    <row r="14" spans="2:20" s="18" customFormat="1" ht="15" customHeight="1" x14ac:dyDescent="0.2">
      <c r="B14" s="75"/>
      <c r="C14" s="48">
        <v>5</v>
      </c>
      <c r="D14" s="77" t="s">
        <v>43</v>
      </c>
      <c r="E14" s="69">
        <v>69.657879999999778</v>
      </c>
      <c r="F14" s="53">
        <v>19.336609999999979</v>
      </c>
      <c r="G14" s="54">
        <v>50.32126999999992</v>
      </c>
      <c r="H14" s="69">
        <v>4.3318899153979444</v>
      </c>
      <c r="I14" s="53">
        <v>4.3412261094369695</v>
      </c>
      <c r="J14" s="54">
        <v>4.3283023600159574</v>
      </c>
      <c r="K14" s="266">
        <v>4.09</v>
      </c>
      <c r="L14" s="53">
        <v>3.93</v>
      </c>
      <c r="M14" s="266">
        <v>4.1100000000000003</v>
      </c>
      <c r="N14" s="69">
        <v>421.92719201330812</v>
      </c>
      <c r="O14" s="53">
        <v>393.57578706919162</v>
      </c>
      <c r="P14" s="54">
        <v>432.82159234057576</v>
      </c>
      <c r="Q14" s="69">
        <v>412</v>
      </c>
      <c r="R14" s="53">
        <v>398</v>
      </c>
      <c r="S14" s="54">
        <v>423</v>
      </c>
    </row>
    <row r="15" spans="2:20" s="18" customFormat="1" ht="21" customHeight="1" x14ac:dyDescent="0.2">
      <c r="B15" s="19">
        <v>6</v>
      </c>
      <c r="C15" s="22"/>
      <c r="D15" s="108" t="s">
        <v>101</v>
      </c>
      <c r="E15" s="69">
        <v>0.17083000000000001</v>
      </c>
      <c r="F15" s="53">
        <v>0.15103999999999998</v>
      </c>
      <c r="G15" s="54">
        <v>1.9789999999999999E-2</v>
      </c>
      <c r="H15" s="69">
        <v>4.33030849382427</v>
      </c>
      <c r="I15" s="53">
        <v>4.444340572033898</v>
      </c>
      <c r="J15" s="54">
        <v>3.46</v>
      </c>
      <c r="K15" s="266">
        <v>3.58</v>
      </c>
      <c r="L15" s="53">
        <v>3.58</v>
      </c>
      <c r="M15" s="266">
        <v>3.46</v>
      </c>
      <c r="N15" s="69">
        <v>282.93859392378386</v>
      </c>
      <c r="O15" s="53">
        <v>284.63387182203388</v>
      </c>
      <c r="P15" s="54">
        <v>270</v>
      </c>
      <c r="Q15" s="69">
        <v>231</v>
      </c>
      <c r="R15" s="53">
        <v>215</v>
      </c>
      <c r="S15" s="54">
        <v>270</v>
      </c>
    </row>
    <row r="16" spans="2:20" s="18" customFormat="1" ht="24.95" customHeight="1" x14ac:dyDescent="0.2">
      <c r="B16" s="19" t="s">
        <v>35</v>
      </c>
      <c r="C16" s="48"/>
      <c r="D16" s="108" t="s">
        <v>13</v>
      </c>
      <c r="E16" s="69">
        <v>51.088250000000912</v>
      </c>
      <c r="F16" s="53">
        <v>10.428120000000003</v>
      </c>
      <c r="G16" s="54">
        <v>40.660130000000464</v>
      </c>
      <c r="H16" s="69">
        <v>4.1468168610199028</v>
      </c>
      <c r="I16" s="53">
        <v>5.3873941132246319</v>
      </c>
      <c r="J16" s="54">
        <v>3.8286455109710666</v>
      </c>
      <c r="K16" s="266">
        <v>3.54</v>
      </c>
      <c r="L16" s="53">
        <v>4.58</v>
      </c>
      <c r="M16" s="266">
        <v>3.39</v>
      </c>
      <c r="N16" s="69">
        <v>345.66233899184408</v>
      </c>
      <c r="O16" s="53">
        <v>610.13271807382375</v>
      </c>
      <c r="P16" s="54">
        <v>277.83351381316328</v>
      </c>
      <c r="Q16" s="69">
        <v>264</v>
      </c>
      <c r="R16" s="53">
        <v>442</v>
      </c>
      <c r="S16" s="54">
        <v>245</v>
      </c>
    </row>
    <row r="17" spans="2:19" s="18" customFormat="1" ht="15" customHeight="1" x14ac:dyDescent="0.2">
      <c r="B17" s="75"/>
      <c r="C17" s="48">
        <v>7</v>
      </c>
      <c r="D17" s="77" t="s">
        <v>44</v>
      </c>
      <c r="E17" s="69">
        <v>1.65039</v>
      </c>
      <c r="F17" s="53">
        <v>1.2082299999999997</v>
      </c>
      <c r="G17" s="54">
        <v>0.44215999999999994</v>
      </c>
      <c r="H17" s="69">
        <v>5.4174762328904071</v>
      </c>
      <c r="I17" s="53">
        <v>4.9294726997343217</v>
      </c>
      <c r="J17" s="54">
        <v>6.7509765695675767</v>
      </c>
      <c r="K17" s="266">
        <v>4.6100000000000003</v>
      </c>
      <c r="L17" s="53">
        <v>4.6100000000000003</v>
      </c>
      <c r="M17" s="266">
        <v>4.0199999999999996</v>
      </c>
      <c r="N17" s="69">
        <v>522.80290719163384</v>
      </c>
      <c r="O17" s="53">
        <v>554.59162576661731</v>
      </c>
      <c r="P17" s="54">
        <v>435.93823502804418</v>
      </c>
      <c r="Q17" s="69">
        <v>442</v>
      </c>
      <c r="R17" s="53">
        <v>562</v>
      </c>
      <c r="S17" s="54">
        <v>369</v>
      </c>
    </row>
    <row r="18" spans="2:19" s="18" customFormat="1" ht="24.95" customHeight="1" x14ac:dyDescent="0.2">
      <c r="B18" s="19" t="s">
        <v>11</v>
      </c>
      <c r="C18" s="48"/>
      <c r="D18" s="108" t="s">
        <v>38</v>
      </c>
      <c r="E18" s="69">
        <v>49.437860000000846</v>
      </c>
      <c r="F18" s="53">
        <v>9.2198900000000137</v>
      </c>
      <c r="G18" s="54">
        <v>40.217970000000449</v>
      </c>
      <c r="H18" s="69">
        <v>4.1043982870617768</v>
      </c>
      <c r="I18" s="53">
        <v>5.4474028974315303</v>
      </c>
      <c r="J18" s="54">
        <v>3.7965171389804122</v>
      </c>
      <c r="K18" s="266">
        <v>3.5</v>
      </c>
      <c r="L18" s="53">
        <v>4.53</v>
      </c>
      <c r="M18" s="266">
        <v>3.38</v>
      </c>
      <c r="N18" s="69">
        <v>339.74883419306701</v>
      </c>
      <c r="O18" s="53">
        <v>617.41115783376983</v>
      </c>
      <c r="P18" s="54">
        <v>276.09529620714335</v>
      </c>
      <c r="Q18" s="69">
        <v>259</v>
      </c>
      <c r="R18" s="53">
        <v>428</v>
      </c>
      <c r="S18" s="54">
        <v>244</v>
      </c>
    </row>
    <row r="19" spans="2:19" s="18" customFormat="1" ht="15" customHeight="1" x14ac:dyDescent="0.2">
      <c r="B19" s="75"/>
      <c r="C19" s="48">
        <v>8</v>
      </c>
      <c r="D19" s="78" t="s">
        <v>45</v>
      </c>
      <c r="E19" s="69">
        <v>1.5018800000000014</v>
      </c>
      <c r="F19" s="53">
        <v>1.183150000000001</v>
      </c>
      <c r="G19" s="54">
        <v>0.31872999999999996</v>
      </c>
      <c r="H19" s="69">
        <v>4.7295445708045891</v>
      </c>
      <c r="I19" s="53">
        <v>4.8911586865570715</v>
      </c>
      <c r="J19" s="54">
        <v>4.1296206820820132</v>
      </c>
      <c r="K19" s="266">
        <v>4.3899999999999997</v>
      </c>
      <c r="L19" s="53">
        <v>4.3899999999999997</v>
      </c>
      <c r="M19" s="266">
        <v>3.67</v>
      </c>
      <c r="N19" s="69">
        <v>619.03176019389025</v>
      </c>
      <c r="O19" s="53">
        <v>621.04275028525547</v>
      </c>
      <c r="P19" s="54">
        <v>611.566812035265</v>
      </c>
      <c r="Q19" s="69">
        <v>571</v>
      </c>
      <c r="R19" s="53">
        <v>571</v>
      </c>
      <c r="S19" s="54">
        <v>533</v>
      </c>
    </row>
    <row r="20" spans="2:19" s="18" customFormat="1" ht="15" customHeight="1" x14ac:dyDescent="0.2">
      <c r="B20" s="75"/>
      <c r="C20" s="48">
        <v>9</v>
      </c>
      <c r="D20" s="77" t="s">
        <v>46</v>
      </c>
      <c r="E20" s="69">
        <v>47.935980000000775</v>
      </c>
      <c r="F20" s="53">
        <v>8.036740000000016</v>
      </c>
      <c r="G20" s="54">
        <v>39.899240000000454</v>
      </c>
      <c r="H20" s="69">
        <v>4.0848118573981367</v>
      </c>
      <c r="I20" s="53">
        <v>5.5292918646117695</v>
      </c>
      <c r="J20" s="54">
        <v>3.7938561837268034</v>
      </c>
      <c r="K20" s="266">
        <v>3.47</v>
      </c>
      <c r="L20" s="53">
        <v>4.58</v>
      </c>
      <c r="M20" s="266">
        <v>3.38</v>
      </c>
      <c r="N20" s="69">
        <v>330.99863359422267</v>
      </c>
      <c r="O20" s="53">
        <v>616.87652331666789</v>
      </c>
      <c r="P20" s="54">
        <v>273.41542470483125</v>
      </c>
      <c r="Q20" s="69">
        <v>256</v>
      </c>
      <c r="R20" s="53">
        <v>406</v>
      </c>
      <c r="S20" s="54">
        <v>242</v>
      </c>
    </row>
    <row r="21" spans="2:19" s="18" customFormat="1" ht="4.5" customHeight="1" thickBot="1" x14ac:dyDescent="0.25">
      <c r="B21" s="79"/>
      <c r="C21" s="80"/>
      <c r="D21" s="81"/>
      <c r="E21" s="82"/>
      <c r="F21" s="84"/>
      <c r="G21" s="83"/>
      <c r="H21" s="82"/>
      <c r="I21" s="84"/>
      <c r="J21" s="83"/>
      <c r="K21" s="378"/>
      <c r="L21" s="84"/>
      <c r="M21" s="378"/>
      <c r="N21" s="82"/>
      <c r="O21" s="84"/>
      <c r="P21" s="83"/>
      <c r="Q21" s="82"/>
      <c r="R21" s="84"/>
      <c r="S21" s="83"/>
    </row>
    <row r="22" spans="2:19" s="18" customFormat="1" x14ac:dyDescent="0.2"/>
  </sheetData>
  <mergeCells count="10">
    <mergeCell ref="B1:R1"/>
    <mergeCell ref="B6:D6"/>
    <mergeCell ref="B2:D4"/>
    <mergeCell ref="E2:G3"/>
    <mergeCell ref="H2:M2"/>
    <mergeCell ref="N2:S2"/>
    <mergeCell ref="H3:J3"/>
    <mergeCell ref="K3:M3"/>
    <mergeCell ref="N3:P3"/>
    <mergeCell ref="Q3:S3"/>
  </mergeCells>
  <printOptions horizontalCentered="1" verticalCentered="1"/>
  <pageMargins left="0.23622047244094491" right="0.23622047244094491" top="0.70866141732283472" bottom="0.19685039370078741" header="0.19685039370078741" footer="0"/>
  <pageSetup paperSize="9" scale="64" orientation="landscape" r:id="rId1"/>
  <headerFooter scaleWithDoc="0"/>
  <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0" tint="-0.14999847407452621"/>
  </sheetPr>
  <dimension ref="B2:L52"/>
  <sheetViews>
    <sheetView showGridLines="0" zoomScaleNormal="100" workbookViewId="0"/>
  </sheetViews>
  <sheetFormatPr defaultRowHeight="12" x14ac:dyDescent="0.2"/>
  <cols>
    <col min="1" max="1" width="1.85546875" style="120" customWidth="1"/>
    <col min="2" max="2" width="6.42578125" style="157" customWidth="1"/>
    <col min="3" max="3" width="6.7109375" style="157" customWidth="1"/>
    <col min="4" max="4" width="3.140625" style="155" customWidth="1"/>
    <col min="5" max="5" width="49" style="155" customWidth="1"/>
    <col min="6" max="8" width="12.28515625" style="155" customWidth="1"/>
    <col min="9" max="11" width="11.42578125" style="155" customWidth="1"/>
    <col min="12" max="16384" width="9.140625" style="120"/>
  </cols>
  <sheetData>
    <row r="2" spans="2:12" ht="26.25" customHeight="1" thickBot="1" x14ac:dyDescent="0.25">
      <c r="B2" s="871" t="s">
        <v>202</v>
      </c>
      <c r="C2" s="871"/>
      <c r="D2" s="871"/>
      <c r="E2" s="871"/>
      <c r="F2" s="871"/>
      <c r="G2" s="871"/>
      <c r="H2" s="871"/>
      <c r="I2" s="871"/>
      <c r="J2" s="491"/>
      <c r="K2" s="492"/>
    </row>
    <row r="3" spans="2:12" ht="32.25" customHeight="1" thickBot="1" x14ac:dyDescent="0.25">
      <c r="B3" s="864" t="s">
        <v>123</v>
      </c>
      <c r="C3" s="865"/>
      <c r="D3" s="865"/>
      <c r="E3" s="866"/>
      <c r="F3" s="379"/>
      <c r="G3" s="156" t="s">
        <v>154</v>
      </c>
      <c r="H3" s="156"/>
      <c r="I3" s="876" t="s">
        <v>155</v>
      </c>
      <c r="J3" s="877"/>
      <c r="K3" s="878"/>
    </row>
    <row r="4" spans="2:12" ht="27.75" customHeight="1" thickBot="1" x14ac:dyDescent="0.25">
      <c r="B4" s="870"/>
      <c r="C4" s="871"/>
      <c r="D4" s="871"/>
      <c r="E4" s="872"/>
      <c r="F4" s="211" t="s">
        <v>149</v>
      </c>
      <c r="G4" s="211" t="s">
        <v>128</v>
      </c>
      <c r="H4" s="211" t="s">
        <v>150</v>
      </c>
      <c r="I4" s="216" t="s">
        <v>151</v>
      </c>
      <c r="J4" s="216" t="s">
        <v>152</v>
      </c>
      <c r="K4" s="216" t="s">
        <v>153</v>
      </c>
    </row>
    <row r="5" spans="2:12" ht="9" customHeight="1" x14ac:dyDescent="0.2">
      <c r="B5" s="121"/>
      <c r="C5" s="122"/>
      <c r="D5" s="122"/>
      <c r="E5" s="123"/>
      <c r="F5" s="124"/>
      <c r="G5" s="125"/>
      <c r="H5" s="160"/>
      <c r="I5" s="124"/>
      <c r="J5" s="125"/>
      <c r="K5" s="217"/>
    </row>
    <row r="6" spans="2:12" ht="16.5" customHeight="1" x14ac:dyDescent="0.2">
      <c r="B6" s="879" t="s">
        <v>157</v>
      </c>
      <c r="C6" s="880"/>
      <c r="D6" s="880"/>
      <c r="E6" s="889"/>
      <c r="F6" s="240">
        <v>583</v>
      </c>
      <c r="G6" s="241">
        <v>901</v>
      </c>
      <c r="H6" s="241">
        <v>2362</v>
      </c>
      <c r="I6" s="240">
        <f>H6/F6</f>
        <v>4.0514579759862777</v>
      </c>
      <c r="J6" s="241">
        <f>H6/G6</f>
        <v>2.6215316315205328</v>
      </c>
      <c r="K6" s="243">
        <f>G6/F6</f>
        <v>1.5454545454545454</v>
      </c>
      <c r="L6" s="161"/>
    </row>
    <row r="7" spans="2:12" ht="27" customHeight="1" x14ac:dyDescent="0.2">
      <c r="B7" s="126" t="s">
        <v>53</v>
      </c>
      <c r="C7" s="882" t="s">
        <v>164</v>
      </c>
      <c r="D7" s="882"/>
      <c r="E7" s="883"/>
      <c r="F7" s="244">
        <v>574</v>
      </c>
      <c r="G7" s="245">
        <v>865</v>
      </c>
      <c r="H7" s="245">
        <v>2238</v>
      </c>
      <c r="I7" s="244">
        <f t="shared" ref="I7:I42" si="0">H7/F7</f>
        <v>3.8989547038327528</v>
      </c>
      <c r="J7" s="245">
        <f t="shared" ref="J7:J42" si="1">H7/G7</f>
        <v>2.5872832369942196</v>
      </c>
      <c r="K7" s="247">
        <f t="shared" ref="K7:K42" si="2">G7/F7</f>
        <v>1.5069686411149825</v>
      </c>
      <c r="L7" s="161"/>
    </row>
    <row r="8" spans="2:12" ht="16.5" customHeight="1" x14ac:dyDescent="0.2">
      <c r="B8" s="131" t="s">
        <v>54</v>
      </c>
      <c r="C8" s="132" t="s">
        <v>14</v>
      </c>
      <c r="D8" s="132"/>
      <c r="E8" s="133"/>
      <c r="F8" s="127">
        <v>561</v>
      </c>
      <c r="G8" s="128">
        <v>772</v>
      </c>
      <c r="H8" s="128">
        <v>1642</v>
      </c>
      <c r="I8" s="127">
        <f t="shared" si="0"/>
        <v>2.9269162210338679</v>
      </c>
      <c r="J8" s="128">
        <f t="shared" si="1"/>
        <v>2.1269430051813472</v>
      </c>
      <c r="K8" s="130">
        <f t="shared" si="2"/>
        <v>1.376114081996435</v>
      </c>
      <c r="L8" s="161"/>
    </row>
    <row r="9" spans="2:12" ht="16.5" customHeight="1" x14ac:dyDescent="0.2">
      <c r="B9" s="131"/>
      <c r="C9" s="134" t="s">
        <v>55</v>
      </c>
      <c r="D9" s="132" t="s">
        <v>16</v>
      </c>
      <c r="E9" s="133"/>
      <c r="F9" s="127">
        <v>620</v>
      </c>
      <c r="G9" s="128">
        <v>888</v>
      </c>
      <c r="H9" s="128">
        <v>2263</v>
      </c>
      <c r="I9" s="127">
        <f t="shared" si="0"/>
        <v>3.65</v>
      </c>
      <c r="J9" s="128">
        <f t="shared" si="1"/>
        <v>2.5484234234234235</v>
      </c>
      <c r="K9" s="130">
        <f t="shared" si="2"/>
        <v>1.4322580645161291</v>
      </c>
      <c r="L9" s="161"/>
    </row>
    <row r="10" spans="2:12" ht="21.75" customHeight="1" x14ac:dyDescent="0.2">
      <c r="B10" s="131"/>
      <c r="C10" s="134" t="s">
        <v>15</v>
      </c>
      <c r="D10" s="132" t="s">
        <v>17</v>
      </c>
      <c r="E10" s="133"/>
      <c r="F10" s="127">
        <v>560</v>
      </c>
      <c r="G10" s="128">
        <v>765</v>
      </c>
      <c r="H10" s="128">
        <v>1604</v>
      </c>
      <c r="I10" s="127">
        <f t="shared" si="0"/>
        <v>2.8642857142857143</v>
      </c>
      <c r="J10" s="128">
        <f t="shared" si="1"/>
        <v>2.096732026143791</v>
      </c>
      <c r="K10" s="130">
        <f t="shared" si="2"/>
        <v>1.3660714285714286</v>
      </c>
      <c r="L10" s="161"/>
    </row>
    <row r="11" spans="2:12" ht="21.75" customHeight="1" x14ac:dyDescent="0.2">
      <c r="B11" s="135"/>
      <c r="C11" s="136" t="s">
        <v>57</v>
      </c>
      <c r="D11" s="849" t="s">
        <v>78</v>
      </c>
      <c r="E11" s="850"/>
      <c r="F11" s="127">
        <v>579</v>
      </c>
      <c r="G11" s="128">
        <v>749</v>
      </c>
      <c r="H11" s="128">
        <v>1517</v>
      </c>
      <c r="I11" s="127">
        <f t="shared" si="0"/>
        <v>2.6200345423143352</v>
      </c>
      <c r="J11" s="128">
        <f t="shared" si="1"/>
        <v>2.0253671562082776</v>
      </c>
      <c r="K11" s="130">
        <f t="shared" si="2"/>
        <v>1.2936096718480139</v>
      </c>
      <c r="L11" s="161"/>
    </row>
    <row r="12" spans="2:12" ht="21.75" customHeight="1" x14ac:dyDescent="0.2">
      <c r="B12" s="135"/>
      <c r="C12" s="137" t="s">
        <v>58</v>
      </c>
      <c r="D12" s="849" t="s">
        <v>96</v>
      </c>
      <c r="E12" s="850"/>
      <c r="F12" s="127">
        <v>555</v>
      </c>
      <c r="G12" s="128">
        <v>619</v>
      </c>
      <c r="H12" s="128">
        <v>1082</v>
      </c>
      <c r="I12" s="127">
        <f t="shared" si="0"/>
        <v>1.9495495495495496</v>
      </c>
      <c r="J12" s="128">
        <f t="shared" si="1"/>
        <v>1.7479806138933764</v>
      </c>
      <c r="K12" s="130">
        <f t="shared" si="2"/>
        <v>1.1153153153153152</v>
      </c>
      <c r="L12" s="161"/>
    </row>
    <row r="13" spans="2:12" ht="21.75" customHeight="1" x14ac:dyDescent="0.2">
      <c r="B13" s="135"/>
      <c r="C13" s="137" t="s">
        <v>59</v>
      </c>
      <c r="D13" s="849" t="s">
        <v>97</v>
      </c>
      <c r="E13" s="850"/>
      <c r="F13" s="127">
        <v>610</v>
      </c>
      <c r="G13" s="128">
        <v>987</v>
      </c>
      <c r="H13" s="128">
        <v>2091</v>
      </c>
      <c r="I13" s="127">
        <f t="shared" si="0"/>
        <v>3.4278688524590164</v>
      </c>
      <c r="J13" s="128">
        <f t="shared" si="1"/>
        <v>2.1185410334346506</v>
      </c>
      <c r="K13" s="130">
        <f t="shared" si="2"/>
        <v>1.618032786885246</v>
      </c>
      <c r="L13" s="161"/>
    </row>
    <row r="14" spans="2:12" ht="21.75" customHeight="1" x14ac:dyDescent="0.2">
      <c r="B14" s="135"/>
      <c r="C14" s="137" t="s">
        <v>60</v>
      </c>
      <c r="D14" s="849" t="s">
        <v>98</v>
      </c>
      <c r="E14" s="850"/>
      <c r="F14" s="127">
        <v>633</v>
      </c>
      <c r="G14" s="128">
        <v>965</v>
      </c>
      <c r="H14" s="128">
        <v>2353</v>
      </c>
      <c r="I14" s="127">
        <f t="shared" si="0"/>
        <v>3.7172195892575037</v>
      </c>
      <c r="J14" s="128">
        <f t="shared" si="1"/>
        <v>2.4383419689119172</v>
      </c>
      <c r="K14" s="130">
        <f t="shared" si="2"/>
        <v>1.5244865718799367</v>
      </c>
      <c r="L14" s="161"/>
    </row>
    <row r="15" spans="2:12" ht="21.75" customHeight="1" x14ac:dyDescent="0.2">
      <c r="B15" s="135"/>
      <c r="C15" s="137" t="s">
        <v>61</v>
      </c>
      <c r="D15" s="849" t="s">
        <v>87</v>
      </c>
      <c r="E15" s="850"/>
      <c r="F15" s="127">
        <v>619</v>
      </c>
      <c r="G15" s="128">
        <v>871</v>
      </c>
      <c r="H15" s="128">
        <v>1669</v>
      </c>
      <c r="I15" s="127">
        <f t="shared" si="0"/>
        <v>2.6962843295638126</v>
      </c>
      <c r="J15" s="128">
        <f t="shared" si="1"/>
        <v>1.9161882893226176</v>
      </c>
      <c r="K15" s="130">
        <f t="shared" si="2"/>
        <v>1.4071082390953151</v>
      </c>
      <c r="L15" s="161"/>
    </row>
    <row r="16" spans="2:12" ht="21.75" customHeight="1" x14ac:dyDescent="0.2">
      <c r="B16" s="135"/>
      <c r="C16" s="137" t="s">
        <v>62</v>
      </c>
      <c r="D16" s="849" t="s">
        <v>88</v>
      </c>
      <c r="E16" s="850"/>
      <c r="F16" s="127">
        <v>635</v>
      </c>
      <c r="G16" s="128">
        <v>940</v>
      </c>
      <c r="H16" s="128">
        <v>1854</v>
      </c>
      <c r="I16" s="127">
        <f t="shared" si="0"/>
        <v>2.9196850393700786</v>
      </c>
      <c r="J16" s="128">
        <f t="shared" si="1"/>
        <v>1.9723404255319148</v>
      </c>
      <c r="K16" s="130">
        <f t="shared" si="2"/>
        <v>1.4803149606299213</v>
      </c>
      <c r="L16" s="161"/>
    </row>
    <row r="17" spans="2:12" ht="21.75" customHeight="1" x14ac:dyDescent="0.2">
      <c r="B17" s="135"/>
      <c r="C17" s="137" t="s">
        <v>63</v>
      </c>
      <c r="D17" s="849" t="s">
        <v>159</v>
      </c>
      <c r="E17" s="850"/>
      <c r="F17" s="127">
        <v>639</v>
      </c>
      <c r="G17" s="128">
        <v>984</v>
      </c>
      <c r="H17" s="128">
        <v>1989</v>
      </c>
      <c r="I17" s="127">
        <f t="shared" si="0"/>
        <v>3.112676056338028</v>
      </c>
      <c r="J17" s="128">
        <f t="shared" si="1"/>
        <v>2.0213414634146343</v>
      </c>
      <c r="K17" s="130">
        <f t="shared" si="2"/>
        <v>1.539906103286385</v>
      </c>
      <c r="L17" s="161"/>
    </row>
    <row r="18" spans="2:12" ht="21.75" customHeight="1" x14ac:dyDescent="0.2">
      <c r="B18" s="135"/>
      <c r="C18" s="137" t="s">
        <v>64</v>
      </c>
      <c r="D18" s="849" t="s">
        <v>56</v>
      </c>
      <c r="E18" s="850"/>
      <c r="F18" s="127">
        <v>579</v>
      </c>
      <c r="G18" s="128">
        <v>724</v>
      </c>
      <c r="H18" s="128">
        <v>1159</v>
      </c>
      <c r="I18" s="127">
        <f t="shared" si="0"/>
        <v>2.0017271157167529</v>
      </c>
      <c r="J18" s="128">
        <f t="shared" si="1"/>
        <v>1.600828729281768</v>
      </c>
      <c r="K18" s="130">
        <f t="shared" si="2"/>
        <v>1.2504317789291883</v>
      </c>
      <c r="L18" s="161"/>
    </row>
    <row r="19" spans="2:12" ht="21.75" customHeight="1" x14ac:dyDescent="0.2">
      <c r="B19" s="135"/>
      <c r="C19" s="137">
        <v>33</v>
      </c>
      <c r="D19" s="849" t="s">
        <v>79</v>
      </c>
      <c r="E19" s="850"/>
      <c r="F19" s="127">
        <v>576</v>
      </c>
      <c r="G19" s="128">
        <v>1024</v>
      </c>
      <c r="H19" s="128">
        <v>1972</v>
      </c>
      <c r="I19" s="127">
        <f t="shared" si="0"/>
        <v>3.4236111111111112</v>
      </c>
      <c r="J19" s="128">
        <f t="shared" si="1"/>
        <v>1.92578125</v>
      </c>
      <c r="K19" s="130">
        <f t="shared" si="2"/>
        <v>1.7777777777777777</v>
      </c>
    </row>
    <row r="20" spans="2:12" ht="24" customHeight="1" x14ac:dyDescent="0.2">
      <c r="B20" s="135"/>
      <c r="C20" s="134" t="s">
        <v>65</v>
      </c>
      <c r="D20" s="860" t="s">
        <v>94</v>
      </c>
      <c r="E20" s="861"/>
      <c r="F20" s="127">
        <v>637</v>
      </c>
      <c r="G20" s="128">
        <v>893</v>
      </c>
      <c r="H20" s="128">
        <v>2199</v>
      </c>
      <c r="I20" s="127">
        <f t="shared" si="0"/>
        <v>3.4521193092621663</v>
      </c>
      <c r="J20" s="128">
        <f t="shared" si="1"/>
        <v>2.4624860022396415</v>
      </c>
      <c r="K20" s="130">
        <f t="shared" si="2"/>
        <v>1.401883830455259</v>
      </c>
    </row>
    <row r="21" spans="2:12" ht="14.1" customHeight="1" x14ac:dyDescent="0.2">
      <c r="B21" s="131" t="s">
        <v>29</v>
      </c>
      <c r="C21" s="860" t="s">
        <v>18</v>
      </c>
      <c r="D21" s="860"/>
      <c r="E21" s="861"/>
      <c r="F21" s="127">
        <v>592</v>
      </c>
      <c r="G21" s="128">
        <v>830</v>
      </c>
      <c r="H21" s="128">
        <v>1949</v>
      </c>
      <c r="I21" s="127">
        <f t="shared" si="0"/>
        <v>3.2922297297297298</v>
      </c>
      <c r="J21" s="128">
        <f t="shared" si="1"/>
        <v>2.3481927710843373</v>
      </c>
      <c r="K21" s="130">
        <f t="shared" si="2"/>
        <v>1.402027027027027</v>
      </c>
    </row>
    <row r="22" spans="2:12" ht="16.5" customHeight="1" x14ac:dyDescent="0.2">
      <c r="B22" s="131" t="s">
        <v>66</v>
      </c>
      <c r="C22" s="860" t="s">
        <v>19</v>
      </c>
      <c r="D22" s="860"/>
      <c r="E22" s="861"/>
      <c r="F22" s="127">
        <v>592</v>
      </c>
      <c r="G22" s="128">
        <v>950</v>
      </c>
      <c r="H22" s="128">
        <v>2528</v>
      </c>
      <c r="I22" s="127">
        <f t="shared" si="0"/>
        <v>4.2702702702702702</v>
      </c>
      <c r="J22" s="128">
        <f t="shared" si="1"/>
        <v>2.6610526315789476</v>
      </c>
      <c r="K22" s="130">
        <f t="shared" si="2"/>
        <v>1.6047297297297298</v>
      </c>
    </row>
    <row r="23" spans="2:12" ht="21.75" customHeight="1" x14ac:dyDescent="0.2">
      <c r="B23" s="131"/>
      <c r="C23" s="134" t="s">
        <v>20</v>
      </c>
      <c r="D23" s="860" t="s">
        <v>99</v>
      </c>
      <c r="E23" s="861"/>
      <c r="F23" s="127">
        <v>597</v>
      </c>
      <c r="G23" s="128">
        <v>844</v>
      </c>
      <c r="H23" s="128">
        <v>2059</v>
      </c>
      <c r="I23" s="127">
        <f t="shared" si="0"/>
        <v>3.4489112227805694</v>
      </c>
      <c r="J23" s="128">
        <f t="shared" si="1"/>
        <v>2.43957345971564</v>
      </c>
      <c r="K23" s="130">
        <f t="shared" si="2"/>
        <v>1.4137353433835846</v>
      </c>
    </row>
    <row r="24" spans="2:12" ht="16.5" customHeight="1" x14ac:dyDescent="0.2">
      <c r="B24" s="131"/>
      <c r="C24" s="138">
        <v>45</v>
      </c>
      <c r="D24" s="849" t="s">
        <v>80</v>
      </c>
      <c r="E24" s="850"/>
      <c r="F24" s="127">
        <v>603</v>
      </c>
      <c r="G24" s="128">
        <v>947</v>
      </c>
      <c r="H24" s="128">
        <v>2263</v>
      </c>
      <c r="I24" s="127">
        <f t="shared" si="0"/>
        <v>3.7529021558872304</v>
      </c>
      <c r="J24" s="128">
        <f t="shared" si="1"/>
        <v>2.3896515311510034</v>
      </c>
      <c r="K24" s="130">
        <f t="shared" si="2"/>
        <v>1.570480928689884</v>
      </c>
    </row>
    <row r="25" spans="2:12" ht="16.5" customHeight="1" x14ac:dyDescent="0.2">
      <c r="B25" s="131"/>
      <c r="C25" s="138">
        <v>46</v>
      </c>
      <c r="D25" s="849" t="s">
        <v>81</v>
      </c>
      <c r="E25" s="850"/>
      <c r="F25" s="127">
        <v>595</v>
      </c>
      <c r="G25" s="128">
        <v>893</v>
      </c>
      <c r="H25" s="128">
        <v>2519</v>
      </c>
      <c r="I25" s="127">
        <f t="shared" si="0"/>
        <v>4.2336134453781513</v>
      </c>
      <c r="J25" s="128">
        <f t="shared" si="1"/>
        <v>2.8208286674132137</v>
      </c>
      <c r="K25" s="130">
        <f t="shared" si="2"/>
        <v>1.5008403361344538</v>
      </c>
    </row>
    <row r="26" spans="2:12" ht="16.5" customHeight="1" x14ac:dyDescent="0.2">
      <c r="B26" s="131"/>
      <c r="C26" s="138">
        <v>47</v>
      </c>
      <c r="D26" s="849" t="s">
        <v>82</v>
      </c>
      <c r="E26" s="850"/>
      <c r="F26" s="127">
        <v>597</v>
      </c>
      <c r="G26" s="128">
        <v>782</v>
      </c>
      <c r="H26" s="128">
        <v>1660</v>
      </c>
      <c r="I26" s="127">
        <f t="shared" si="0"/>
        <v>2.7805695142378561</v>
      </c>
      <c r="J26" s="128">
        <f t="shared" si="1"/>
        <v>2.1227621483375958</v>
      </c>
      <c r="K26" s="130">
        <f t="shared" si="2"/>
        <v>1.3098827470686767</v>
      </c>
    </row>
    <row r="27" spans="2:12" ht="16.5" customHeight="1" x14ac:dyDescent="0.2">
      <c r="B27" s="131"/>
      <c r="C27" s="134" t="s">
        <v>1</v>
      </c>
      <c r="D27" s="860" t="str">
        <f>"Transportes e armazenagem"</f>
        <v>Transportes e armazenagem</v>
      </c>
      <c r="E27" s="861"/>
      <c r="F27" s="127">
        <v>627</v>
      </c>
      <c r="G27" s="128">
        <v>1000</v>
      </c>
      <c r="H27" s="128">
        <v>2335</v>
      </c>
      <c r="I27" s="127">
        <f t="shared" si="0"/>
        <v>3.7240829346092506</v>
      </c>
      <c r="J27" s="128">
        <f t="shared" si="1"/>
        <v>2.335</v>
      </c>
      <c r="K27" s="130">
        <f t="shared" si="2"/>
        <v>1.594896331738437</v>
      </c>
    </row>
    <row r="28" spans="2:12" ht="20.100000000000001" customHeight="1" x14ac:dyDescent="0.2">
      <c r="B28" s="131"/>
      <c r="C28" s="134" t="s">
        <v>21</v>
      </c>
      <c r="D28" s="860" t="str">
        <f>"Alojamento, restauração e similares"</f>
        <v>Alojamento, restauração e similares</v>
      </c>
      <c r="E28" s="861"/>
      <c r="F28" s="127">
        <v>521</v>
      </c>
      <c r="G28" s="128">
        <v>686</v>
      </c>
      <c r="H28" s="128">
        <v>1238</v>
      </c>
      <c r="I28" s="127">
        <f t="shared" si="0"/>
        <v>2.3761996161228405</v>
      </c>
      <c r="J28" s="128">
        <f t="shared" si="1"/>
        <v>1.80466472303207</v>
      </c>
      <c r="K28" s="130">
        <f t="shared" si="2"/>
        <v>1.3166986564299423</v>
      </c>
    </row>
    <row r="29" spans="2:12" ht="16.5" customHeight="1" x14ac:dyDescent="0.2">
      <c r="B29" s="131"/>
      <c r="C29" s="134" t="s">
        <v>22</v>
      </c>
      <c r="D29" s="860" t="str">
        <f>"Activ de informação e de comunicação "</f>
        <v xml:space="preserve">Activ de informação e de comunicação </v>
      </c>
      <c r="E29" s="861"/>
      <c r="F29" s="127">
        <v>766</v>
      </c>
      <c r="G29" s="128">
        <v>1623</v>
      </c>
      <c r="H29" s="128">
        <v>3430</v>
      </c>
      <c r="I29" s="127">
        <f t="shared" si="0"/>
        <v>4.4778067885117494</v>
      </c>
      <c r="J29" s="128">
        <f t="shared" si="1"/>
        <v>2.1133703019100429</v>
      </c>
      <c r="K29" s="130">
        <f t="shared" si="2"/>
        <v>2.1187989556135771</v>
      </c>
    </row>
    <row r="30" spans="2:12" ht="21.75" customHeight="1" x14ac:dyDescent="0.2">
      <c r="B30" s="131"/>
      <c r="C30" s="138" t="s">
        <v>69</v>
      </c>
      <c r="D30" s="849" t="s">
        <v>89</v>
      </c>
      <c r="E30" s="850"/>
      <c r="F30" s="127">
        <v>658</v>
      </c>
      <c r="G30" s="128">
        <v>1295</v>
      </c>
      <c r="H30" s="128">
        <v>3922</v>
      </c>
      <c r="I30" s="127">
        <f t="shared" si="0"/>
        <v>5.9604863221884496</v>
      </c>
      <c r="J30" s="128">
        <f t="shared" si="1"/>
        <v>3.0285714285714285</v>
      </c>
      <c r="K30" s="130">
        <f t="shared" si="2"/>
        <v>1.9680851063829787</v>
      </c>
    </row>
    <row r="31" spans="2:12" ht="21.75" customHeight="1" x14ac:dyDescent="0.2">
      <c r="B31" s="131"/>
      <c r="C31" s="138" t="s">
        <v>70</v>
      </c>
      <c r="D31" s="849" t="s">
        <v>90</v>
      </c>
      <c r="E31" s="850"/>
      <c r="F31" s="127">
        <v>1012</v>
      </c>
      <c r="G31" s="128">
        <v>1939</v>
      </c>
      <c r="H31" s="128">
        <v>3574</v>
      </c>
      <c r="I31" s="127">
        <f t="shared" si="0"/>
        <v>3.5316205533596836</v>
      </c>
      <c r="J31" s="128">
        <f t="shared" si="1"/>
        <v>1.8432181536874677</v>
      </c>
      <c r="K31" s="130">
        <f t="shared" si="2"/>
        <v>1.9160079051383399</v>
      </c>
    </row>
    <row r="32" spans="2:12" ht="16.5" customHeight="1" x14ac:dyDescent="0.2">
      <c r="B32" s="131"/>
      <c r="C32" s="138" t="s">
        <v>71</v>
      </c>
      <c r="D32" s="849" t="s">
        <v>91</v>
      </c>
      <c r="E32" s="850"/>
      <c r="F32" s="139">
        <v>741</v>
      </c>
      <c r="G32" s="128">
        <v>1486</v>
      </c>
      <c r="H32" s="128">
        <v>3050</v>
      </c>
      <c r="I32" s="139">
        <f t="shared" si="0"/>
        <v>4.1160593792172744</v>
      </c>
      <c r="J32" s="128">
        <f t="shared" si="1"/>
        <v>2.0524899057873487</v>
      </c>
      <c r="K32" s="130">
        <f t="shared" si="2"/>
        <v>2.0053981106612686</v>
      </c>
    </row>
    <row r="33" spans="2:11" ht="21.95" customHeight="1" x14ac:dyDescent="0.2">
      <c r="B33" s="131"/>
      <c r="C33" s="134" t="s">
        <v>23</v>
      </c>
      <c r="D33" s="860" t="s">
        <v>122</v>
      </c>
      <c r="E33" s="861"/>
      <c r="F33" s="127">
        <v>1286</v>
      </c>
      <c r="G33" s="128">
        <v>2176</v>
      </c>
      <c r="H33" s="128">
        <v>4004</v>
      </c>
      <c r="I33" s="127">
        <f t="shared" si="0"/>
        <v>3.1135303265940903</v>
      </c>
      <c r="J33" s="128">
        <f t="shared" si="1"/>
        <v>1.8400735294117647</v>
      </c>
      <c r="K33" s="130">
        <f t="shared" si="2"/>
        <v>1.6920684292379471</v>
      </c>
    </row>
    <row r="34" spans="2:11" ht="21.75" customHeight="1" x14ac:dyDescent="0.2">
      <c r="B34" s="131"/>
      <c r="C34" s="138">
        <v>64</v>
      </c>
      <c r="D34" s="849" t="s">
        <v>92</v>
      </c>
      <c r="E34" s="850"/>
      <c r="F34" s="127">
        <v>1342</v>
      </c>
      <c r="G34" s="128">
        <v>2259</v>
      </c>
      <c r="H34" s="128">
        <v>4086</v>
      </c>
      <c r="I34" s="127">
        <f t="shared" si="0"/>
        <v>3.0447093889716839</v>
      </c>
      <c r="J34" s="128">
        <f t="shared" si="1"/>
        <v>1.8087649402390438</v>
      </c>
      <c r="K34" s="130">
        <f t="shared" si="2"/>
        <v>1.6833084947839045</v>
      </c>
    </row>
    <row r="35" spans="2:11" ht="20.100000000000001" customHeight="1" x14ac:dyDescent="0.2">
      <c r="B35" s="131"/>
      <c r="C35" s="138" t="s">
        <v>72</v>
      </c>
      <c r="D35" s="849" t="s">
        <v>93</v>
      </c>
      <c r="E35" s="850"/>
      <c r="F35" s="127">
        <v>998</v>
      </c>
      <c r="G35" s="128">
        <v>1689</v>
      </c>
      <c r="H35" s="128">
        <v>3389</v>
      </c>
      <c r="I35" s="127">
        <f t="shared" si="0"/>
        <v>3.3957915831663326</v>
      </c>
      <c r="J35" s="128">
        <f t="shared" si="1"/>
        <v>2.0065127294256957</v>
      </c>
      <c r="K35" s="130">
        <f t="shared" si="2"/>
        <v>1.6923847695390781</v>
      </c>
    </row>
    <row r="36" spans="2:11" ht="24.75" customHeight="1" x14ac:dyDescent="0.2">
      <c r="B36" s="131"/>
      <c r="C36" s="134" t="s">
        <v>73</v>
      </c>
      <c r="D36" s="862" t="s">
        <v>83</v>
      </c>
      <c r="E36" s="863"/>
      <c r="F36" s="127">
        <v>701</v>
      </c>
      <c r="G36" s="128">
        <v>1254</v>
      </c>
      <c r="H36" s="128">
        <v>2757</v>
      </c>
      <c r="I36" s="127">
        <f t="shared" si="0"/>
        <v>3.9329529243937231</v>
      </c>
      <c r="J36" s="128">
        <f t="shared" si="1"/>
        <v>2.1985645933014353</v>
      </c>
      <c r="K36" s="130">
        <f t="shared" si="2"/>
        <v>1.7888730385164051</v>
      </c>
    </row>
    <row r="37" spans="2:11" ht="15.75" customHeight="1" x14ac:dyDescent="0.2">
      <c r="B37" s="131"/>
      <c r="C37" s="134" t="s">
        <v>25</v>
      </c>
      <c r="D37" s="862" t="s">
        <v>84</v>
      </c>
      <c r="E37" s="863"/>
      <c r="F37" s="127">
        <v>555</v>
      </c>
      <c r="G37" s="128">
        <v>815</v>
      </c>
      <c r="H37" s="128">
        <v>1564</v>
      </c>
      <c r="I37" s="127">
        <f t="shared" si="0"/>
        <v>2.8180180180180181</v>
      </c>
      <c r="J37" s="128">
        <f t="shared" si="1"/>
        <v>1.9190184049079755</v>
      </c>
      <c r="K37" s="130">
        <f t="shared" si="2"/>
        <v>1.4684684684684686</v>
      </c>
    </row>
    <row r="38" spans="2:11" ht="25.5" customHeight="1" x14ac:dyDescent="0.2">
      <c r="B38" s="126" t="s">
        <v>67</v>
      </c>
      <c r="C38" s="858" t="s">
        <v>162</v>
      </c>
      <c r="D38" s="858"/>
      <c r="E38" s="859"/>
      <c r="F38" s="244">
        <v>603</v>
      </c>
      <c r="G38" s="245">
        <v>1158</v>
      </c>
      <c r="H38" s="245">
        <v>2632</v>
      </c>
      <c r="I38" s="244">
        <f t="shared" si="0"/>
        <v>4.3648424543946929</v>
      </c>
      <c r="J38" s="245">
        <f t="shared" si="1"/>
        <v>2.2728842832469773</v>
      </c>
      <c r="K38" s="247">
        <f t="shared" si="2"/>
        <v>1.9203980099502487</v>
      </c>
    </row>
    <row r="39" spans="2:11" ht="15.75" customHeight="1" x14ac:dyDescent="0.2">
      <c r="B39" s="135"/>
      <c r="C39" s="140" t="s">
        <v>74</v>
      </c>
      <c r="D39" s="847" t="s">
        <v>24</v>
      </c>
      <c r="E39" s="848"/>
      <c r="F39" s="127">
        <v>649</v>
      </c>
      <c r="G39" s="128">
        <v>1748</v>
      </c>
      <c r="H39" s="128">
        <v>2873</v>
      </c>
      <c r="I39" s="127">
        <f t="shared" si="0"/>
        <v>4.4268104776579351</v>
      </c>
      <c r="J39" s="128">
        <f t="shared" si="1"/>
        <v>1.6435926773455378</v>
      </c>
      <c r="K39" s="130">
        <f t="shared" si="2"/>
        <v>2.6933744221879814</v>
      </c>
    </row>
    <row r="40" spans="2:11" ht="15.75" customHeight="1" x14ac:dyDescent="0.2">
      <c r="B40" s="135"/>
      <c r="C40" s="140" t="s">
        <v>75</v>
      </c>
      <c r="D40" s="847" t="s">
        <v>85</v>
      </c>
      <c r="E40" s="848"/>
      <c r="F40" s="127">
        <v>578</v>
      </c>
      <c r="G40" s="128">
        <v>807</v>
      </c>
      <c r="H40" s="128">
        <v>1810</v>
      </c>
      <c r="I40" s="127">
        <f t="shared" si="0"/>
        <v>3.1314878892733562</v>
      </c>
      <c r="J40" s="128">
        <f t="shared" si="1"/>
        <v>2.2428748451053284</v>
      </c>
      <c r="K40" s="130">
        <f t="shared" si="2"/>
        <v>1.3961937716262975</v>
      </c>
    </row>
    <row r="41" spans="2:11" ht="27.75" customHeight="1" x14ac:dyDescent="0.2">
      <c r="B41" s="135"/>
      <c r="C41" s="140" t="s">
        <v>76</v>
      </c>
      <c r="D41" s="847" t="s">
        <v>95</v>
      </c>
      <c r="E41" s="848"/>
      <c r="F41" s="127">
        <v>640</v>
      </c>
      <c r="G41" s="128">
        <v>962</v>
      </c>
      <c r="H41" s="128">
        <v>2241</v>
      </c>
      <c r="I41" s="127">
        <f t="shared" si="0"/>
        <v>3.5015624999999999</v>
      </c>
      <c r="J41" s="128">
        <f t="shared" si="1"/>
        <v>2.3295218295218296</v>
      </c>
      <c r="K41" s="130">
        <f t="shared" si="2"/>
        <v>1.503125</v>
      </c>
    </row>
    <row r="42" spans="2:11" ht="12.75" customHeight="1" x14ac:dyDescent="0.2">
      <c r="B42" s="135"/>
      <c r="C42" s="140" t="s">
        <v>77</v>
      </c>
      <c r="D42" s="847" t="s">
        <v>86</v>
      </c>
      <c r="E42" s="848"/>
      <c r="F42" s="141">
        <v>560</v>
      </c>
      <c r="G42" s="128">
        <v>857</v>
      </c>
      <c r="H42" s="142">
        <v>2412</v>
      </c>
      <c r="I42" s="141">
        <f t="shared" si="0"/>
        <v>4.3071428571428569</v>
      </c>
      <c r="J42" s="128">
        <f t="shared" si="1"/>
        <v>2.8144690781796968</v>
      </c>
      <c r="K42" s="375">
        <f t="shared" si="2"/>
        <v>1.5303571428571427</v>
      </c>
    </row>
    <row r="43" spans="2:11" ht="7.5" customHeight="1" thickBot="1" x14ac:dyDescent="0.25">
      <c r="B43" s="143"/>
      <c r="C43" s="144"/>
      <c r="D43" s="890"/>
      <c r="E43" s="891"/>
      <c r="F43" s="145"/>
      <c r="G43" s="151"/>
      <c r="H43" s="146"/>
      <c r="I43" s="382"/>
      <c r="J43" s="383"/>
      <c r="K43" s="384"/>
    </row>
    <row r="44" spans="2:11" ht="12" customHeight="1" x14ac:dyDescent="0.2">
      <c r="B44" s="894" t="s">
        <v>182</v>
      </c>
      <c r="C44" s="894"/>
      <c r="D44" s="894"/>
      <c r="E44" s="894"/>
      <c r="F44" s="894"/>
      <c r="G44" s="894"/>
      <c r="H44" s="894"/>
      <c r="I44" s="894"/>
      <c r="J44" s="894"/>
      <c r="K44" s="894"/>
    </row>
    <row r="45" spans="2:11" ht="17.25" customHeight="1" x14ac:dyDescent="0.2">
      <c r="B45" s="895"/>
      <c r="C45" s="895"/>
      <c r="D45" s="895"/>
      <c r="E45" s="895"/>
      <c r="F45" s="895"/>
      <c r="G45" s="895"/>
      <c r="H45" s="895"/>
      <c r="I45" s="895"/>
      <c r="J45" s="895"/>
      <c r="K45" s="895"/>
    </row>
    <row r="46" spans="2:11" s="159" customFormat="1" ht="12" customHeight="1" x14ac:dyDescent="0.2">
      <c r="B46" s="157"/>
      <c r="C46" s="157"/>
      <c r="D46" s="155"/>
      <c r="E46" s="155"/>
      <c r="F46" s="155"/>
      <c r="G46" s="155"/>
      <c r="H46" s="155"/>
      <c r="I46" s="158"/>
      <c r="J46" s="158"/>
      <c r="K46" s="158"/>
    </row>
    <row r="47" spans="2:11" s="159" customFormat="1" x14ac:dyDescent="0.2">
      <c r="B47" s="157"/>
      <c r="C47" s="157"/>
      <c r="D47" s="155"/>
      <c r="E47" s="155"/>
      <c r="F47" s="155"/>
      <c r="G47" s="155"/>
      <c r="H47" s="155"/>
      <c r="I47" s="158"/>
      <c r="J47" s="158"/>
      <c r="K47" s="158"/>
    </row>
    <row r="48" spans="2:11" s="159" customFormat="1" x14ac:dyDescent="0.2">
      <c r="B48" s="157"/>
      <c r="C48" s="157"/>
      <c r="D48" s="155"/>
      <c r="E48" s="155"/>
      <c r="F48" s="158"/>
      <c r="G48" s="158"/>
      <c r="H48" s="158"/>
      <c r="I48" s="158"/>
      <c r="J48" s="158"/>
      <c r="K48" s="158"/>
    </row>
    <row r="49" spans="2:11" s="159" customFormat="1" x14ac:dyDescent="0.2">
      <c r="B49" s="157"/>
      <c r="C49" s="157"/>
      <c r="D49" s="155"/>
      <c r="E49" s="155"/>
      <c r="F49" s="158"/>
      <c r="G49" s="158"/>
      <c r="H49" s="158"/>
      <c r="I49" s="158"/>
      <c r="J49" s="158"/>
      <c r="K49" s="158"/>
    </row>
    <row r="50" spans="2:11" s="159" customFormat="1" x14ac:dyDescent="0.2">
      <c r="B50" s="157"/>
      <c r="C50" s="157"/>
      <c r="D50" s="155"/>
      <c r="E50" s="155"/>
      <c r="F50" s="158"/>
      <c r="G50" s="158"/>
      <c r="H50" s="158"/>
      <c r="I50" s="158"/>
      <c r="J50" s="158"/>
      <c r="K50" s="158"/>
    </row>
    <row r="51" spans="2:11" x14ac:dyDescent="0.2">
      <c r="F51" s="158"/>
      <c r="G51" s="158"/>
      <c r="H51" s="158"/>
    </row>
    <row r="52" spans="2:11" x14ac:dyDescent="0.2">
      <c r="F52" s="158"/>
      <c r="G52" s="158"/>
      <c r="H52" s="158"/>
    </row>
  </sheetData>
  <mergeCells count="39">
    <mergeCell ref="B2:I2"/>
    <mergeCell ref="I3:K3"/>
    <mergeCell ref="D20:E20"/>
    <mergeCell ref="B6:E6"/>
    <mergeCell ref="C7:E7"/>
    <mergeCell ref="D11:E11"/>
    <mergeCell ref="D12:E12"/>
    <mergeCell ref="D13:E13"/>
    <mergeCell ref="D14:E14"/>
    <mergeCell ref="D15:E15"/>
    <mergeCell ref="D16:E16"/>
    <mergeCell ref="D17:E17"/>
    <mergeCell ref="D18:E18"/>
    <mergeCell ref="D19:E19"/>
    <mergeCell ref="D29:E29"/>
    <mergeCell ref="D30:E30"/>
    <mergeCell ref="D31:E31"/>
    <mergeCell ref="B3:E4"/>
    <mergeCell ref="D23:E23"/>
    <mergeCell ref="D24:E24"/>
    <mergeCell ref="D25:E25"/>
    <mergeCell ref="D26:E26"/>
    <mergeCell ref="D27:E27"/>
    <mergeCell ref="D32:E32"/>
    <mergeCell ref="C21:E21"/>
    <mergeCell ref="C22:E22"/>
    <mergeCell ref="B44:K45"/>
    <mergeCell ref="D33:E33"/>
    <mergeCell ref="D34:E34"/>
    <mergeCell ref="D35:E35"/>
    <mergeCell ref="D36:E36"/>
    <mergeCell ref="D37:E37"/>
    <mergeCell ref="C38:E38"/>
    <mergeCell ref="D39:E39"/>
    <mergeCell ref="D40:E40"/>
    <mergeCell ref="D41:E41"/>
    <mergeCell ref="D42:E42"/>
    <mergeCell ref="D43:E43"/>
    <mergeCell ref="D28:E28"/>
  </mergeCells>
  <printOptions horizontalCentered="1" verticalCentered="1"/>
  <pageMargins left="0.23622047244094491" right="0.23622047244094491" top="0.70866141732283472" bottom="0.39370078740157483" header="0.19685039370078741" footer="0"/>
  <pageSetup paperSize="9" scale="60" orientation="landscape" r:id="rId1"/>
  <headerFooter scaleWithDoc="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tint="-0.14999847407452621"/>
  </sheetPr>
  <dimension ref="B2:Z47"/>
  <sheetViews>
    <sheetView showGridLines="0" showRuler="0" zoomScaleNormal="100" workbookViewId="0"/>
  </sheetViews>
  <sheetFormatPr defaultRowHeight="12" x14ac:dyDescent="0.2"/>
  <cols>
    <col min="1" max="1" width="1.140625" style="64" customWidth="1"/>
    <col min="2" max="2" width="6.42578125" style="63" customWidth="1"/>
    <col min="3" max="3" width="6.7109375" style="22" customWidth="1"/>
    <col min="4" max="4" width="0.85546875" style="64" customWidth="1"/>
    <col min="5" max="5" width="45.7109375" style="64" customWidth="1"/>
    <col min="6" max="8" width="7.7109375" style="64" customWidth="1"/>
    <col min="9" max="18" width="7.140625" style="64" customWidth="1"/>
    <col min="19" max="19" width="7.85546875" style="64" customWidth="1"/>
    <col min="20" max="20" width="7.5703125" style="64" customWidth="1"/>
    <col min="21" max="21" width="8.42578125" style="64" customWidth="1"/>
    <col min="22" max="22" width="8.140625" style="64" customWidth="1"/>
    <col min="23" max="23" width="7.5703125" style="64" customWidth="1"/>
    <col min="24" max="24" width="7.85546875" style="64" customWidth="1"/>
    <col min="25" max="26" width="7.5703125" style="64" customWidth="1"/>
    <col min="27" max="16384" width="9.140625" style="64"/>
  </cols>
  <sheetData>
    <row r="2" spans="2:26" s="17" customFormat="1" ht="24.75" customHeight="1" x14ac:dyDescent="0.2">
      <c r="B2" s="819" t="s">
        <v>185</v>
      </c>
      <c r="C2" s="819"/>
      <c r="D2" s="819"/>
      <c r="E2" s="819"/>
      <c r="F2" s="819"/>
      <c r="G2" s="819"/>
      <c r="H2" s="819"/>
      <c r="I2" s="819"/>
      <c r="J2" s="819"/>
      <c r="K2" s="819"/>
      <c r="L2" s="819"/>
      <c r="M2" s="819"/>
      <c r="N2" s="819"/>
      <c r="O2" s="819"/>
      <c r="P2" s="819"/>
      <c r="Q2" s="819"/>
      <c r="R2" s="819"/>
      <c r="S2" s="819"/>
      <c r="T2" s="819"/>
      <c r="U2" s="819"/>
      <c r="V2" s="819"/>
      <c r="W2" s="819"/>
      <c r="X2" s="819"/>
      <c r="Y2" s="819"/>
      <c r="Z2" s="162"/>
    </row>
    <row r="3" spans="2:26" s="18" customFormat="1" ht="4.5" customHeight="1" thickBot="1" x14ac:dyDescent="0.25">
      <c r="B3" s="22"/>
      <c r="C3" s="22"/>
      <c r="E3" s="20"/>
      <c r="F3" s="85"/>
      <c r="G3" s="85"/>
      <c r="H3" s="85"/>
    </row>
    <row r="4" spans="2:26" s="23" customFormat="1" ht="27" customHeight="1" thickBot="1" x14ac:dyDescent="0.25">
      <c r="B4" s="809" t="s">
        <v>52</v>
      </c>
      <c r="C4" s="810"/>
      <c r="D4" s="810"/>
      <c r="E4" s="811"/>
      <c r="F4" s="809" t="s">
        <v>118</v>
      </c>
      <c r="G4" s="810"/>
      <c r="H4" s="811"/>
      <c r="I4" s="815" t="s">
        <v>145</v>
      </c>
      <c r="J4" s="816"/>
      <c r="K4" s="816"/>
      <c r="L4" s="816"/>
      <c r="M4" s="816"/>
      <c r="N4" s="817"/>
      <c r="O4" s="815" t="s">
        <v>142</v>
      </c>
      <c r="P4" s="816"/>
      <c r="Q4" s="816"/>
      <c r="R4" s="816"/>
      <c r="S4" s="816"/>
      <c r="T4" s="817"/>
      <c r="U4" s="815" t="s">
        <v>144</v>
      </c>
      <c r="V4" s="816"/>
      <c r="W4" s="816"/>
      <c r="X4" s="816"/>
      <c r="Y4" s="816"/>
      <c r="Z4" s="817"/>
    </row>
    <row r="5" spans="2:26" s="23" customFormat="1" ht="16.5" customHeight="1" thickBot="1" x14ac:dyDescent="0.25">
      <c r="B5" s="818"/>
      <c r="C5" s="819"/>
      <c r="D5" s="819"/>
      <c r="E5" s="820"/>
      <c r="F5" s="812"/>
      <c r="G5" s="813"/>
      <c r="H5" s="814"/>
      <c r="I5" s="815" t="s">
        <v>143</v>
      </c>
      <c r="J5" s="816"/>
      <c r="K5" s="817"/>
      <c r="L5" s="815" t="s">
        <v>128</v>
      </c>
      <c r="M5" s="816"/>
      <c r="N5" s="817"/>
      <c r="O5" s="815" t="s">
        <v>143</v>
      </c>
      <c r="P5" s="816"/>
      <c r="Q5" s="817"/>
      <c r="R5" s="815" t="s">
        <v>128</v>
      </c>
      <c r="S5" s="816" t="s">
        <v>128</v>
      </c>
      <c r="T5" s="817"/>
      <c r="U5" s="815" t="s">
        <v>143</v>
      </c>
      <c r="V5" s="816"/>
      <c r="W5" s="817"/>
      <c r="X5" s="815" t="s">
        <v>128</v>
      </c>
      <c r="Y5" s="816"/>
      <c r="Z5" s="817"/>
    </row>
    <row r="6" spans="2:26" s="23" customFormat="1" ht="15" customHeight="1" thickBot="1" x14ac:dyDescent="0.25">
      <c r="B6" s="812"/>
      <c r="C6" s="813"/>
      <c r="D6" s="813"/>
      <c r="E6" s="814"/>
      <c r="F6" s="24" t="s">
        <v>0</v>
      </c>
      <c r="G6" s="24" t="s">
        <v>1</v>
      </c>
      <c r="H6" s="24" t="s">
        <v>2</v>
      </c>
      <c r="I6" s="24" t="s">
        <v>0</v>
      </c>
      <c r="J6" s="24" t="s">
        <v>1</v>
      </c>
      <c r="K6" s="24" t="s">
        <v>2</v>
      </c>
      <c r="L6" s="24" t="s">
        <v>0</v>
      </c>
      <c r="M6" s="24" t="s">
        <v>1</v>
      </c>
      <c r="N6" s="24" t="s">
        <v>2</v>
      </c>
      <c r="O6" s="24" t="s">
        <v>0</v>
      </c>
      <c r="P6" s="24" t="s">
        <v>1</v>
      </c>
      <c r="Q6" s="24" t="s">
        <v>2</v>
      </c>
      <c r="R6" s="24" t="s">
        <v>0</v>
      </c>
      <c r="S6" s="24" t="s">
        <v>1</v>
      </c>
      <c r="T6" s="24" t="s">
        <v>2</v>
      </c>
      <c r="U6" s="24" t="s">
        <v>0</v>
      </c>
      <c r="V6" s="24" t="s">
        <v>1</v>
      </c>
      <c r="W6" s="24" t="s">
        <v>2</v>
      </c>
      <c r="X6" s="24" t="s">
        <v>0</v>
      </c>
      <c r="Y6" s="24" t="s">
        <v>1</v>
      </c>
      <c r="Z6" s="24" t="s">
        <v>2</v>
      </c>
    </row>
    <row r="7" spans="2:26" s="23" customFormat="1" ht="5.25" customHeight="1" x14ac:dyDescent="0.2">
      <c r="B7" s="66"/>
      <c r="C7" s="67"/>
      <c r="D7" s="67"/>
      <c r="E7" s="68"/>
      <c r="F7" s="202"/>
      <c r="G7" s="202"/>
      <c r="H7" s="203"/>
      <c r="I7" s="201"/>
      <c r="J7" s="200"/>
      <c r="K7" s="65"/>
      <c r="L7" s="202"/>
      <c r="M7" s="202"/>
      <c r="N7" s="202"/>
      <c r="O7" s="204"/>
      <c r="P7" s="202"/>
      <c r="Q7" s="203"/>
      <c r="R7" s="204"/>
      <c r="S7" s="202"/>
      <c r="T7" s="203"/>
      <c r="U7" s="202"/>
      <c r="V7" s="202"/>
      <c r="W7" s="202"/>
      <c r="X7" s="202"/>
      <c r="Y7" s="202"/>
      <c r="Z7" s="203"/>
    </row>
    <row r="8" spans="2:26" s="18" customFormat="1" ht="18" customHeight="1" x14ac:dyDescent="0.2">
      <c r="B8" s="821" t="s">
        <v>157</v>
      </c>
      <c r="C8" s="822"/>
      <c r="D8" s="822"/>
      <c r="E8" s="823"/>
      <c r="F8" s="308">
        <v>2003.3139100000201</v>
      </c>
      <c r="G8" s="309">
        <v>985.08366999997918</v>
      </c>
      <c r="H8" s="310">
        <v>1018.2302400000051</v>
      </c>
      <c r="I8" s="311">
        <v>7.5506043539127754</v>
      </c>
      <c r="J8" s="309">
        <v>8.1044908737549406</v>
      </c>
      <c r="K8" s="310">
        <v>7.0147485677698889</v>
      </c>
      <c r="L8" s="312">
        <v>5.21</v>
      </c>
      <c r="M8" s="309">
        <v>5.59</v>
      </c>
      <c r="N8" s="312">
        <v>4.84</v>
      </c>
      <c r="O8" s="275">
        <v>1264.02117566788</v>
      </c>
      <c r="P8" s="269">
        <v>1369.2048194241279</v>
      </c>
      <c r="Q8" s="270">
        <v>1162.261587565896</v>
      </c>
      <c r="R8" s="275">
        <v>901</v>
      </c>
      <c r="S8" s="269">
        <v>979</v>
      </c>
      <c r="T8" s="270">
        <v>829</v>
      </c>
      <c r="U8" s="275">
        <v>17496.559597887299</v>
      </c>
      <c r="V8" s="269">
        <v>19108.906400741416</v>
      </c>
      <c r="W8" s="270">
        <v>15933.424365234667</v>
      </c>
      <c r="X8" s="275">
        <v>12503.153537686332</v>
      </c>
      <c r="Y8" s="269">
        <v>13718.62275</v>
      </c>
      <c r="Z8" s="270">
        <v>11154.591</v>
      </c>
    </row>
    <row r="9" spans="2:26" s="20" customFormat="1" ht="25.5" customHeight="1" x14ac:dyDescent="0.2">
      <c r="B9" s="38" t="s">
        <v>53</v>
      </c>
      <c r="C9" s="824" t="s">
        <v>164</v>
      </c>
      <c r="D9" s="824"/>
      <c r="E9" s="825"/>
      <c r="F9" s="184">
        <v>1438.3867699999996</v>
      </c>
      <c r="G9" s="185">
        <v>852.70983000000047</v>
      </c>
      <c r="H9" s="186">
        <v>585.67693999999972</v>
      </c>
      <c r="I9" s="313">
        <v>7.153920768612096</v>
      </c>
      <c r="J9" s="185">
        <v>7.7939990999048341</v>
      </c>
      <c r="K9" s="186">
        <v>6.2220058377234544</v>
      </c>
      <c r="L9" s="314">
        <v>4.95</v>
      </c>
      <c r="M9" s="185">
        <v>5.38</v>
      </c>
      <c r="N9" s="314">
        <v>4.33</v>
      </c>
      <c r="O9" s="99">
        <v>1212.7026011856135</v>
      </c>
      <c r="P9" s="100">
        <v>1324.4670176606442</v>
      </c>
      <c r="Q9" s="101">
        <v>1049.9804414699979</v>
      </c>
      <c r="R9" s="99">
        <v>865</v>
      </c>
      <c r="S9" s="100">
        <v>942</v>
      </c>
      <c r="T9" s="101">
        <v>751</v>
      </c>
      <c r="U9" s="99">
        <v>16885.180080772672</v>
      </c>
      <c r="V9" s="100">
        <v>18560.766572157427</v>
      </c>
      <c r="W9" s="101">
        <v>14438.46394058017</v>
      </c>
      <c r="X9" s="99">
        <v>11932.725</v>
      </c>
      <c r="Y9" s="100">
        <v>13218.390993071593</v>
      </c>
      <c r="Z9" s="101">
        <v>10017.4725</v>
      </c>
    </row>
    <row r="10" spans="2:26" s="254" customFormat="1" ht="16.5" customHeight="1" x14ac:dyDescent="0.2">
      <c r="B10" s="253" t="s">
        <v>54</v>
      </c>
      <c r="C10" s="254" t="s">
        <v>14</v>
      </c>
      <c r="E10" s="255"/>
      <c r="F10" s="294">
        <v>499.9511599999999</v>
      </c>
      <c r="G10" s="295">
        <v>286.23930000000001</v>
      </c>
      <c r="H10" s="296">
        <v>213.71185999999983</v>
      </c>
      <c r="I10" s="315">
        <v>5.7928056730581208</v>
      </c>
      <c r="J10" s="295">
        <v>6.6498846681779966</v>
      </c>
      <c r="K10" s="296">
        <v>4.6448595945961966</v>
      </c>
      <c r="L10" s="316">
        <v>4.43</v>
      </c>
      <c r="M10" s="295">
        <v>5.13</v>
      </c>
      <c r="N10" s="316">
        <v>3.7</v>
      </c>
      <c r="O10" s="276">
        <v>1005.7675942186031</v>
      </c>
      <c r="P10" s="272">
        <v>1155.252364822011</v>
      </c>
      <c r="Q10" s="273">
        <v>805.55214478971686</v>
      </c>
      <c r="R10" s="276">
        <v>772</v>
      </c>
      <c r="S10" s="272">
        <v>895</v>
      </c>
      <c r="T10" s="273">
        <v>644</v>
      </c>
      <c r="U10" s="276">
        <v>13835.808017160582</v>
      </c>
      <c r="V10" s="272">
        <v>16042.656379766289</v>
      </c>
      <c r="W10" s="273">
        <v>10867.444266856681</v>
      </c>
      <c r="X10" s="276">
        <v>10372.446</v>
      </c>
      <c r="Y10" s="272">
        <v>12321.792000000001</v>
      </c>
      <c r="Z10" s="273">
        <v>8513.8801385681309</v>
      </c>
    </row>
    <row r="11" spans="2:26" s="20" customFormat="1" ht="14.25" customHeight="1" x14ac:dyDescent="0.2">
      <c r="B11" s="19"/>
      <c r="C11" s="48" t="s">
        <v>55</v>
      </c>
      <c r="D11" s="20" t="s">
        <v>16</v>
      </c>
      <c r="E11" s="21"/>
      <c r="F11" s="177">
        <v>6.2627199999999945</v>
      </c>
      <c r="G11" s="178">
        <v>5.6472499999999961</v>
      </c>
      <c r="H11" s="179">
        <v>0.61546999999999996</v>
      </c>
      <c r="I11" s="317">
        <v>7.428462984134689</v>
      </c>
      <c r="J11" s="178">
        <v>7.2238520518836529</v>
      </c>
      <c r="K11" s="179">
        <v>9.3058722602238948</v>
      </c>
      <c r="L11" s="318">
        <v>5.15</v>
      </c>
      <c r="M11" s="178">
        <v>5.1100000000000003</v>
      </c>
      <c r="N11" s="318">
        <v>5.74</v>
      </c>
      <c r="O11" s="277">
        <v>1286.8802964207237</v>
      </c>
      <c r="P11" s="181">
        <v>1251.8757235822743</v>
      </c>
      <c r="Q11" s="182">
        <v>1608.0650397257377</v>
      </c>
      <c r="R11" s="277">
        <v>888</v>
      </c>
      <c r="S11" s="181">
        <v>873</v>
      </c>
      <c r="T11" s="182">
        <v>992</v>
      </c>
      <c r="U11" s="277">
        <v>18463.362111562757</v>
      </c>
      <c r="V11" s="181">
        <v>17959.85455573698</v>
      </c>
      <c r="W11" s="182">
        <v>23083.2997927447</v>
      </c>
      <c r="X11" s="277">
        <v>12189.178891454967</v>
      </c>
      <c r="Y11" s="181">
        <v>12138.601385681295</v>
      </c>
      <c r="Z11" s="182">
        <v>13342.5915</v>
      </c>
    </row>
    <row r="12" spans="2:26" s="20" customFormat="1" ht="13.5" customHeight="1" x14ac:dyDescent="0.2">
      <c r="B12" s="19"/>
      <c r="C12" s="48" t="s">
        <v>15</v>
      </c>
      <c r="D12" s="20" t="s">
        <v>17</v>
      </c>
      <c r="E12" s="21"/>
      <c r="F12" s="177">
        <v>472.64929999999993</v>
      </c>
      <c r="G12" s="178">
        <v>264.07772</v>
      </c>
      <c r="H12" s="179">
        <v>208.57157999999984</v>
      </c>
      <c r="I12" s="317">
        <v>5.7197648548299975</v>
      </c>
      <c r="J12" s="178">
        <v>6.6249316905644289</v>
      </c>
      <c r="K12" s="179">
        <v>4.5737103722376897</v>
      </c>
      <c r="L12" s="318">
        <v>4.3899999999999997</v>
      </c>
      <c r="M12" s="178">
        <v>5.13</v>
      </c>
      <c r="N12" s="318">
        <v>3.68</v>
      </c>
      <c r="O12" s="277">
        <v>993.44124309503877</v>
      </c>
      <c r="P12" s="181">
        <v>1151.279049137506</v>
      </c>
      <c r="Q12" s="182">
        <v>793.59882952414</v>
      </c>
      <c r="R12" s="277">
        <v>765</v>
      </c>
      <c r="S12" s="181">
        <v>895</v>
      </c>
      <c r="T12" s="182">
        <v>642</v>
      </c>
      <c r="U12" s="277">
        <v>13659.445100835928</v>
      </c>
      <c r="V12" s="181">
        <v>15989.668321418612</v>
      </c>
      <c r="W12" s="182">
        <v>10696.773761864952</v>
      </c>
      <c r="X12" s="277">
        <v>10244.094000000001</v>
      </c>
      <c r="Y12" s="181">
        <v>12377.946</v>
      </c>
      <c r="Z12" s="182">
        <v>8510.3392500000009</v>
      </c>
    </row>
    <row r="13" spans="2:26" s="18" customFormat="1" ht="16.5" customHeight="1" x14ac:dyDescent="0.2">
      <c r="B13" s="49"/>
      <c r="C13" s="50" t="s">
        <v>57</v>
      </c>
      <c r="D13" s="826" t="s">
        <v>78</v>
      </c>
      <c r="E13" s="827"/>
      <c r="F13" s="177">
        <v>71.948529999999877</v>
      </c>
      <c r="G13" s="178">
        <v>36.165090000000099</v>
      </c>
      <c r="H13" s="179">
        <v>35.783440000000056</v>
      </c>
      <c r="I13" s="317">
        <v>5.4342076148046443</v>
      </c>
      <c r="J13" s="178">
        <v>6.1971322206027981</v>
      </c>
      <c r="K13" s="179">
        <v>4.663145999937405</v>
      </c>
      <c r="L13" s="318">
        <v>4.32</v>
      </c>
      <c r="M13" s="178">
        <v>4.68</v>
      </c>
      <c r="N13" s="318">
        <v>3.92</v>
      </c>
      <c r="O13" s="277">
        <v>943.25914956149791</v>
      </c>
      <c r="P13" s="181">
        <v>1076.1035816584438</v>
      </c>
      <c r="Q13" s="182">
        <v>808.99785878607486</v>
      </c>
      <c r="R13" s="277">
        <v>749</v>
      </c>
      <c r="S13" s="181">
        <v>818</v>
      </c>
      <c r="T13" s="182">
        <v>683</v>
      </c>
      <c r="U13" s="277">
        <v>13014.730918446421</v>
      </c>
      <c r="V13" s="181">
        <v>15147.691348605715</v>
      </c>
      <c r="W13" s="182">
        <v>10845.051028221511</v>
      </c>
      <c r="X13" s="277">
        <v>10088.667750000001</v>
      </c>
      <c r="Y13" s="181">
        <v>11823.42525</v>
      </c>
      <c r="Z13" s="182">
        <v>8893.3897500000003</v>
      </c>
    </row>
    <row r="14" spans="2:26" s="18" customFormat="1" ht="21.95" customHeight="1" x14ac:dyDescent="0.2">
      <c r="B14" s="49"/>
      <c r="C14" s="51" t="s">
        <v>58</v>
      </c>
      <c r="D14" s="826" t="s">
        <v>96</v>
      </c>
      <c r="E14" s="827"/>
      <c r="F14" s="177">
        <v>161.14949000000024</v>
      </c>
      <c r="G14" s="178">
        <v>54.381830000000029</v>
      </c>
      <c r="H14" s="179">
        <v>106.76765999999976</v>
      </c>
      <c r="I14" s="317">
        <v>4.3970718349775684</v>
      </c>
      <c r="J14" s="178">
        <v>5.4683140618842652</v>
      </c>
      <c r="K14" s="179">
        <v>3.8514373921841107</v>
      </c>
      <c r="L14" s="318">
        <v>3.54</v>
      </c>
      <c r="M14" s="178">
        <v>4.41</v>
      </c>
      <c r="N14" s="318">
        <v>3.37</v>
      </c>
      <c r="O14" s="277">
        <v>763.84002263984826</v>
      </c>
      <c r="P14" s="181">
        <v>949.11560368601045</v>
      </c>
      <c r="Q14" s="182">
        <v>669.47038719402531</v>
      </c>
      <c r="R14" s="277">
        <v>619</v>
      </c>
      <c r="S14" s="181">
        <v>767</v>
      </c>
      <c r="T14" s="182">
        <v>585</v>
      </c>
      <c r="U14" s="277">
        <v>10293.771542340239</v>
      </c>
      <c r="V14" s="181">
        <v>12960.36889737841</v>
      </c>
      <c r="W14" s="182">
        <v>8929.1114177979416</v>
      </c>
      <c r="X14" s="277">
        <v>8254.4241024564344</v>
      </c>
      <c r="Y14" s="181">
        <v>10302.253500000001</v>
      </c>
      <c r="Z14" s="182">
        <v>7670.0347499999998</v>
      </c>
    </row>
    <row r="15" spans="2:26" s="18" customFormat="1" ht="21.95" customHeight="1" x14ac:dyDescent="0.2">
      <c r="B15" s="49"/>
      <c r="C15" s="51" t="s">
        <v>59</v>
      </c>
      <c r="D15" s="826" t="s">
        <v>97</v>
      </c>
      <c r="E15" s="827"/>
      <c r="F15" s="177">
        <v>17.766560000000005</v>
      </c>
      <c r="G15" s="178">
        <v>13.383730000000005</v>
      </c>
      <c r="H15" s="179">
        <v>4.3828299999999993</v>
      </c>
      <c r="I15" s="317">
        <v>7.1991947681486979</v>
      </c>
      <c r="J15" s="178">
        <v>7.6839851147624731</v>
      </c>
      <c r="K15" s="179">
        <v>5.7188035356151161</v>
      </c>
      <c r="L15" s="318">
        <v>5.64</v>
      </c>
      <c r="M15" s="178">
        <v>6.23</v>
      </c>
      <c r="N15" s="318">
        <v>4.3499999999999996</v>
      </c>
      <c r="O15" s="277">
        <v>1248.0560361713219</v>
      </c>
      <c r="P15" s="181">
        <v>1332.0724797944993</v>
      </c>
      <c r="Q15" s="182">
        <v>991.49728371850995</v>
      </c>
      <c r="R15" s="277">
        <v>987</v>
      </c>
      <c r="S15" s="181">
        <v>1087</v>
      </c>
      <c r="T15" s="182">
        <v>762</v>
      </c>
      <c r="U15" s="277">
        <v>17336.247373377548</v>
      </c>
      <c r="V15" s="181">
        <v>18595.548053112012</v>
      </c>
      <c r="W15" s="182">
        <v>13449.445418156094</v>
      </c>
      <c r="X15" s="277">
        <v>13654.588529638184</v>
      </c>
      <c r="Y15" s="181">
        <v>15223.610287633845</v>
      </c>
      <c r="Z15" s="182">
        <v>9982.3762500000012</v>
      </c>
    </row>
    <row r="16" spans="2:26" s="18" customFormat="1" ht="21.95" customHeight="1" x14ac:dyDescent="0.2">
      <c r="B16" s="49"/>
      <c r="C16" s="51" t="s">
        <v>60</v>
      </c>
      <c r="D16" s="826" t="s">
        <v>98</v>
      </c>
      <c r="E16" s="827"/>
      <c r="F16" s="177">
        <v>64.114139999999949</v>
      </c>
      <c r="G16" s="178">
        <v>42.756239999999963</v>
      </c>
      <c r="H16" s="179">
        <v>21.357899999999997</v>
      </c>
      <c r="I16" s="317">
        <v>7.5249336714178447</v>
      </c>
      <c r="J16" s="178">
        <v>8.0652892560243838</v>
      </c>
      <c r="K16" s="179">
        <v>6.4431993688518068</v>
      </c>
      <c r="L16" s="318">
        <v>5.55</v>
      </c>
      <c r="M16" s="178">
        <v>5.96</v>
      </c>
      <c r="N16" s="318">
        <v>4.82</v>
      </c>
      <c r="O16" s="277">
        <v>1300.1047130944942</v>
      </c>
      <c r="P16" s="181">
        <v>1396.1543281167808</v>
      </c>
      <c r="Q16" s="182">
        <v>1107.8236184269051</v>
      </c>
      <c r="R16" s="277">
        <v>965</v>
      </c>
      <c r="S16" s="181">
        <v>1046</v>
      </c>
      <c r="T16" s="182">
        <v>831</v>
      </c>
      <c r="U16" s="277">
        <v>18174.812749545868</v>
      </c>
      <c r="V16" s="181">
        <v>19525.675162562613</v>
      </c>
      <c r="W16" s="182">
        <v>15457.503135522027</v>
      </c>
      <c r="X16" s="277">
        <v>13404.762000000001</v>
      </c>
      <c r="Y16" s="181">
        <v>14459.655000000001</v>
      </c>
      <c r="Z16" s="182">
        <v>11024.2335</v>
      </c>
    </row>
    <row r="17" spans="2:26" s="18" customFormat="1" ht="21.95" customHeight="1" x14ac:dyDescent="0.2">
      <c r="B17" s="49"/>
      <c r="C17" s="51" t="s">
        <v>61</v>
      </c>
      <c r="D17" s="826" t="s">
        <v>87</v>
      </c>
      <c r="E17" s="827"/>
      <c r="F17" s="177">
        <v>56.086190000000016</v>
      </c>
      <c r="G17" s="178">
        <v>48.622959999999935</v>
      </c>
      <c r="H17" s="179">
        <v>7.4632300000000065</v>
      </c>
      <c r="I17" s="317">
        <v>6.201101522496006</v>
      </c>
      <c r="J17" s="178">
        <v>6.3539832848514353</v>
      </c>
      <c r="K17" s="179">
        <v>5.2050765017291463</v>
      </c>
      <c r="L17" s="318">
        <v>5.0199999999999996</v>
      </c>
      <c r="M17" s="178">
        <v>5.12</v>
      </c>
      <c r="N17" s="318">
        <v>4.17</v>
      </c>
      <c r="O17" s="277">
        <v>1079.7656587120648</v>
      </c>
      <c r="P17" s="181">
        <v>1106.5139168820663</v>
      </c>
      <c r="Q17" s="182">
        <v>905.50069741921368</v>
      </c>
      <c r="R17" s="277">
        <v>871</v>
      </c>
      <c r="S17" s="181">
        <v>895</v>
      </c>
      <c r="T17" s="182">
        <v>724</v>
      </c>
      <c r="U17" s="277">
        <v>15059.93006105596</v>
      </c>
      <c r="V17" s="181">
        <v>15505.750104068889</v>
      </c>
      <c r="W17" s="182">
        <v>12160.229760523012</v>
      </c>
      <c r="X17" s="277">
        <v>11932.725</v>
      </c>
      <c r="Y17" s="181">
        <v>12578.496000000001</v>
      </c>
      <c r="Z17" s="182">
        <v>9731.2434809993701</v>
      </c>
    </row>
    <row r="18" spans="2:26" s="18" customFormat="1" ht="21.95" customHeight="1" x14ac:dyDescent="0.2">
      <c r="B18" s="49"/>
      <c r="C18" s="51" t="s">
        <v>62</v>
      </c>
      <c r="D18" s="826" t="s">
        <v>88</v>
      </c>
      <c r="E18" s="827"/>
      <c r="F18" s="177">
        <v>35.426109999999866</v>
      </c>
      <c r="G18" s="178">
        <v>24.730509999999985</v>
      </c>
      <c r="H18" s="179">
        <v>10.695599999999995</v>
      </c>
      <c r="I18" s="317">
        <v>6.7107161949195016</v>
      </c>
      <c r="J18" s="178">
        <v>7.1378996429915942</v>
      </c>
      <c r="K18" s="179">
        <v>5.722976887692135</v>
      </c>
      <c r="L18" s="318">
        <v>5.38</v>
      </c>
      <c r="M18" s="178">
        <v>5.54</v>
      </c>
      <c r="N18" s="318">
        <v>4.9800000000000004</v>
      </c>
      <c r="O18" s="277">
        <v>1169.3859960915861</v>
      </c>
      <c r="P18" s="181">
        <v>1245.0819655559044</v>
      </c>
      <c r="Q18" s="182">
        <v>994.36075862971654</v>
      </c>
      <c r="R18" s="277">
        <v>940</v>
      </c>
      <c r="S18" s="181">
        <v>978</v>
      </c>
      <c r="T18" s="182">
        <v>862</v>
      </c>
      <c r="U18" s="277">
        <v>16062.862443483049</v>
      </c>
      <c r="V18" s="181">
        <v>17360.089117202268</v>
      </c>
      <c r="W18" s="182">
        <v>13065.641053634785</v>
      </c>
      <c r="X18" s="277">
        <v>12481.22925</v>
      </c>
      <c r="Y18" s="181">
        <v>13383.704250000001</v>
      </c>
      <c r="Z18" s="182">
        <v>10972.0905</v>
      </c>
    </row>
    <row r="19" spans="2:26" s="18" customFormat="1" ht="21.95" customHeight="1" x14ac:dyDescent="0.2">
      <c r="B19" s="49"/>
      <c r="C19" s="51" t="s">
        <v>63</v>
      </c>
      <c r="D19" s="826" t="s">
        <v>159</v>
      </c>
      <c r="E19" s="827"/>
      <c r="F19" s="177">
        <v>28.285089999999904</v>
      </c>
      <c r="G19" s="178">
        <v>18.556639999999923</v>
      </c>
      <c r="H19" s="179">
        <v>9.7284500000000094</v>
      </c>
      <c r="I19" s="317">
        <v>6.9405647745861874</v>
      </c>
      <c r="J19" s="178">
        <v>7.7432766276653568</v>
      </c>
      <c r="K19" s="179">
        <v>5.4094231352373718</v>
      </c>
      <c r="L19" s="318">
        <v>5.58</v>
      </c>
      <c r="M19" s="178">
        <v>6.42</v>
      </c>
      <c r="N19" s="318">
        <v>4.55</v>
      </c>
      <c r="O19" s="277">
        <v>1211.5441128170344</v>
      </c>
      <c r="P19" s="181">
        <v>1352.0500095922548</v>
      </c>
      <c r="Q19" s="182">
        <v>943.53457950649818</v>
      </c>
      <c r="R19" s="277">
        <v>984</v>
      </c>
      <c r="S19" s="181">
        <v>1113</v>
      </c>
      <c r="T19" s="182">
        <v>799</v>
      </c>
      <c r="U19" s="277">
        <v>16838.262396838443</v>
      </c>
      <c r="V19" s="181">
        <v>18843.138232200225</v>
      </c>
      <c r="W19" s="182">
        <v>12997.578632262273</v>
      </c>
      <c r="X19" s="277">
        <v>13315.517250000001</v>
      </c>
      <c r="Y19" s="181">
        <v>15490.482</v>
      </c>
      <c r="Z19" s="182">
        <v>10777.557000000001</v>
      </c>
    </row>
    <row r="20" spans="2:26" s="18" customFormat="1" ht="21.95" customHeight="1" x14ac:dyDescent="0.2">
      <c r="B20" s="49"/>
      <c r="C20" s="51" t="s">
        <v>64</v>
      </c>
      <c r="D20" s="826" t="s">
        <v>56</v>
      </c>
      <c r="E20" s="827"/>
      <c r="F20" s="177">
        <v>24.522890000000015</v>
      </c>
      <c r="G20" s="178">
        <v>15.798290000000009</v>
      </c>
      <c r="H20" s="179">
        <v>8.7246000000000024</v>
      </c>
      <c r="I20" s="317">
        <v>4.7853971860576001</v>
      </c>
      <c r="J20" s="178">
        <v>4.8735093038550374</v>
      </c>
      <c r="K20" s="179">
        <v>4.6258459413612085</v>
      </c>
      <c r="L20" s="318">
        <v>4.16</v>
      </c>
      <c r="M20" s="178">
        <v>4.16</v>
      </c>
      <c r="N20" s="318">
        <v>4.16</v>
      </c>
      <c r="O20" s="277">
        <v>832.6210344702431</v>
      </c>
      <c r="P20" s="181">
        <v>846.4774472427074</v>
      </c>
      <c r="Q20" s="182">
        <v>807.53018476491752</v>
      </c>
      <c r="R20" s="277">
        <v>724</v>
      </c>
      <c r="S20" s="181">
        <v>723</v>
      </c>
      <c r="T20" s="182">
        <v>734</v>
      </c>
      <c r="U20" s="277">
        <v>11145.09927094973</v>
      </c>
      <c r="V20" s="181">
        <v>11206.216839021874</v>
      </c>
      <c r="W20" s="182">
        <v>11034.251305855294</v>
      </c>
      <c r="X20" s="277">
        <v>9382.7317500000008</v>
      </c>
      <c r="Y20" s="181">
        <v>9382.7317500000008</v>
      </c>
      <c r="Z20" s="182">
        <v>9496.0424999999996</v>
      </c>
    </row>
    <row r="21" spans="2:26" s="18" customFormat="1" ht="16.5" customHeight="1" x14ac:dyDescent="0.2">
      <c r="B21" s="49"/>
      <c r="C21" s="51">
        <v>33</v>
      </c>
      <c r="D21" s="826" t="s">
        <v>79</v>
      </c>
      <c r="E21" s="827"/>
      <c r="F21" s="177">
        <v>13.350300000000022</v>
      </c>
      <c r="G21" s="178">
        <v>9.6824300000000108</v>
      </c>
      <c r="H21" s="179">
        <v>3.6678700000000015</v>
      </c>
      <c r="I21" s="317">
        <v>7.0647961768649452</v>
      </c>
      <c r="J21" s="178">
        <v>7.659500445652581</v>
      </c>
      <c r="K21" s="179">
        <v>5.4948979925678909</v>
      </c>
      <c r="L21" s="318">
        <v>5.87</v>
      </c>
      <c r="M21" s="178">
        <v>6.67</v>
      </c>
      <c r="N21" s="318">
        <v>3.56</v>
      </c>
      <c r="O21" s="277">
        <v>1227.5651977858181</v>
      </c>
      <c r="P21" s="181">
        <v>1334.0470057619846</v>
      </c>
      <c r="Q21" s="182">
        <v>946.47490505388726</v>
      </c>
      <c r="R21" s="277">
        <v>1024</v>
      </c>
      <c r="S21" s="181">
        <v>1198</v>
      </c>
      <c r="T21" s="182">
        <v>618</v>
      </c>
      <c r="U21" s="277">
        <v>16741.007802912325</v>
      </c>
      <c r="V21" s="181">
        <v>18196.573105680189</v>
      </c>
      <c r="W21" s="182">
        <v>12897.250026495216</v>
      </c>
      <c r="X21" s="277">
        <v>13657.455</v>
      </c>
      <c r="Y21" s="181">
        <v>15282.726852823851</v>
      </c>
      <c r="Z21" s="182">
        <v>8890.4745538526131</v>
      </c>
    </row>
    <row r="22" spans="2:26" s="18" customFormat="1" ht="20.25" customHeight="1" x14ac:dyDescent="0.2">
      <c r="B22" s="49"/>
      <c r="C22" s="48" t="s">
        <v>65</v>
      </c>
      <c r="D22" s="832" t="s">
        <v>94</v>
      </c>
      <c r="E22" s="833"/>
      <c r="F22" s="180">
        <v>21.039140000000021</v>
      </c>
      <c r="G22" s="181">
        <v>16.514330000000008</v>
      </c>
      <c r="H22" s="182">
        <v>4.5248100000000004</v>
      </c>
      <c r="I22" s="277">
        <v>6.9467990326600679</v>
      </c>
      <c r="J22" s="181">
        <v>6.8526290803199323</v>
      </c>
      <c r="K22" s="182">
        <v>7.2904938328902249</v>
      </c>
      <c r="L22" s="319">
        <v>5.0999999999999996</v>
      </c>
      <c r="M22" s="181">
        <v>5.05</v>
      </c>
      <c r="N22" s="319">
        <v>5.39</v>
      </c>
      <c r="O22" s="277">
        <v>1199.0032059295218</v>
      </c>
      <c r="P22" s="181">
        <v>1185.7475701405988</v>
      </c>
      <c r="Q22" s="182">
        <v>1247.3826834717929</v>
      </c>
      <c r="R22" s="277">
        <v>893</v>
      </c>
      <c r="S22" s="181">
        <v>882</v>
      </c>
      <c r="T22" s="182">
        <v>924</v>
      </c>
      <c r="U22" s="277">
        <v>16413.41959124813</v>
      </c>
      <c r="V22" s="181">
        <v>16233.381698948282</v>
      </c>
      <c r="W22" s="182">
        <v>17074.790614494108</v>
      </c>
      <c r="X22" s="277">
        <v>11847.491250000001</v>
      </c>
      <c r="Y22" s="181">
        <v>11731.17225</v>
      </c>
      <c r="Z22" s="182">
        <v>13131.01125</v>
      </c>
    </row>
    <row r="23" spans="2:26" s="254" customFormat="1" ht="16.5" customHeight="1" x14ac:dyDescent="0.2">
      <c r="B23" s="253" t="s">
        <v>29</v>
      </c>
      <c r="C23" s="838" t="s">
        <v>18</v>
      </c>
      <c r="D23" s="838"/>
      <c r="E23" s="839"/>
      <c r="F23" s="271">
        <v>113.02437000000002</v>
      </c>
      <c r="G23" s="272">
        <v>101.70941000000001</v>
      </c>
      <c r="H23" s="273">
        <v>11.314960000000005</v>
      </c>
      <c r="I23" s="276">
        <v>6.4862057359841945</v>
      </c>
      <c r="J23" s="272">
        <v>6.4397739088251491</v>
      </c>
      <c r="K23" s="273">
        <v>6.903578289273673</v>
      </c>
      <c r="L23" s="293">
        <v>4.76</v>
      </c>
      <c r="M23" s="272">
        <v>4.6900000000000004</v>
      </c>
      <c r="N23" s="293">
        <v>5.09</v>
      </c>
      <c r="O23" s="276">
        <v>1121.5727086114221</v>
      </c>
      <c r="P23" s="272">
        <v>1115.7408591791057</v>
      </c>
      <c r="Q23" s="273">
        <v>1173.9948086427166</v>
      </c>
      <c r="R23" s="276">
        <v>830</v>
      </c>
      <c r="S23" s="272">
        <v>826</v>
      </c>
      <c r="T23" s="273">
        <v>879</v>
      </c>
      <c r="U23" s="276">
        <v>15294.992572439263</v>
      </c>
      <c r="V23" s="272">
        <v>15243.286952734978</v>
      </c>
      <c r="W23" s="273">
        <v>15758.439060181832</v>
      </c>
      <c r="X23" s="276">
        <v>10752.646357337813</v>
      </c>
      <c r="Y23" s="272">
        <v>10751.485500000001</v>
      </c>
      <c r="Z23" s="273">
        <v>10787.584500000001</v>
      </c>
    </row>
    <row r="24" spans="2:26" s="254" customFormat="1" ht="17.25" customHeight="1" x14ac:dyDescent="0.2">
      <c r="B24" s="253" t="s">
        <v>66</v>
      </c>
      <c r="C24" s="838" t="s">
        <v>19</v>
      </c>
      <c r="D24" s="838"/>
      <c r="E24" s="839"/>
      <c r="F24" s="271">
        <v>825.41123999999979</v>
      </c>
      <c r="G24" s="272">
        <v>464.76112000000046</v>
      </c>
      <c r="H24" s="273">
        <v>360.65011999999984</v>
      </c>
      <c r="I24" s="276">
        <v>8.069778349880492</v>
      </c>
      <c r="J24" s="272">
        <v>8.7950035712970642</v>
      </c>
      <c r="K24" s="273">
        <v>7.1351980808990394</v>
      </c>
      <c r="L24" s="293">
        <v>5.45</v>
      </c>
      <c r="M24" s="272">
        <v>5.87</v>
      </c>
      <c r="N24" s="293">
        <v>4.88</v>
      </c>
      <c r="O24" s="276">
        <v>1350.5215330845197</v>
      </c>
      <c r="P24" s="272">
        <v>1474.3618673179831</v>
      </c>
      <c r="Q24" s="273">
        <v>1190.9314782149506</v>
      </c>
      <c r="R24" s="276">
        <v>950</v>
      </c>
      <c r="S24" s="272">
        <v>1029</v>
      </c>
      <c r="T24" s="273">
        <v>855</v>
      </c>
      <c r="U24" s="276">
        <v>18950.748377689644</v>
      </c>
      <c r="V24" s="272">
        <v>20838.945699973265</v>
      </c>
      <c r="W24" s="273">
        <v>16511.460129236177</v>
      </c>
      <c r="X24" s="276">
        <v>13445.874750000001</v>
      </c>
      <c r="Y24" s="272">
        <v>14666.2215</v>
      </c>
      <c r="Z24" s="273">
        <v>11793.389838337182</v>
      </c>
    </row>
    <row r="25" spans="2:26" s="20" customFormat="1" ht="16.5" customHeight="1" x14ac:dyDescent="0.2">
      <c r="B25" s="19"/>
      <c r="C25" s="48" t="s">
        <v>20</v>
      </c>
      <c r="D25" s="832" t="s">
        <v>99</v>
      </c>
      <c r="E25" s="833"/>
      <c r="F25" s="177">
        <v>270.1090199999997</v>
      </c>
      <c r="G25" s="178">
        <v>137.56962000000007</v>
      </c>
      <c r="H25" s="179">
        <v>132.53939999999992</v>
      </c>
      <c r="I25" s="317">
        <v>6.7458644376259658</v>
      </c>
      <c r="J25" s="178">
        <v>7.4359070425578162</v>
      </c>
      <c r="K25" s="179">
        <v>6.0296328948222113</v>
      </c>
      <c r="L25" s="318">
        <v>4.88</v>
      </c>
      <c r="M25" s="178">
        <v>5.17</v>
      </c>
      <c r="N25" s="318">
        <v>4.54</v>
      </c>
      <c r="O25" s="277">
        <v>1165.045966661909</v>
      </c>
      <c r="P25" s="181">
        <v>1283.7152507944679</v>
      </c>
      <c r="Q25" s="182">
        <v>1041.8728700295896</v>
      </c>
      <c r="R25" s="277">
        <v>844</v>
      </c>
      <c r="S25" s="181">
        <v>894</v>
      </c>
      <c r="T25" s="182">
        <v>784</v>
      </c>
      <c r="U25" s="277">
        <v>16595.152287990033</v>
      </c>
      <c r="V25" s="181">
        <v>18461.708550510495</v>
      </c>
      <c r="W25" s="182">
        <v>14647.314418831449</v>
      </c>
      <c r="X25" s="277">
        <v>12073.11</v>
      </c>
      <c r="Y25" s="181">
        <v>12985.612500000001</v>
      </c>
      <c r="Z25" s="182">
        <v>10935.9915</v>
      </c>
    </row>
    <row r="26" spans="2:26" s="20" customFormat="1" ht="16.5" customHeight="1" x14ac:dyDescent="0.2">
      <c r="B26" s="19"/>
      <c r="C26" s="23">
        <v>45</v>
      </c>
      <c r="D26" s="826" t="s">
        <v>80</v>
      </c>
      <c r="E26" s="827"/>
      <c r="F26" s="85">
        <v>30.751950000000061</v>
      </c>
      <c r="G26" s="178">
        <v>25.461710000000043</v>
      </c>
      <c r="H26" s="183">
        <v>5.2902400000000016</v>
      </c>
      <c r="I26" s="278">
        <v>7.2494259193319488</v>
      </c>
      <c r="J26" s="178">
        <v>7.2563813663732804</v>
      </c>
      <c r="K26" s="183">
        <v>7.2159496355552823</v>
      </c>
      <c r="L26" s="85">
        <v>5.49</v>
      </c>
      <c r="M26" s="91">
        <v>5.55</v>
      </c>
      <c r="N26" s="85">
        <v>5.27</v>
      </c>
      <c r="O26" s="278">
        <v>1247.783865738596</v>
      </c>
      <c r="P26" s="181">
        <v>1249.2744583926217</v>
      </c>
      <c r="Q26" s="183">
        <v>1240.6097039075735</v>
      </c>
      <c r="R26" s="278">
        <v>947</v>
      </c>
      <c r="S26" s="181">
        <v>960</v>
      </c>
      <c r="T26" s="183">
        <v>895</v>
      </c>
      <c r="U26" s="278">
        <v>17675.945949328674</v>
      </c>
      <c r="V26" s="181">
        <v>17799.142338939033</v>
      </c>
      <c r="W26" s="183">
        <v>17084.832474635616</v>
      </c>
      <c r="X26" s="278">
        <v>13682.52375</v>
      </c>
      <c r="Y26" s="181">
        <v>13793.86521100147</v>
      </c>
      <c r="Z26" s="183">
        <v>12634.65</v>
      </c>
    </row>
    <row r="27" spans="2:26" s="20" customFormat="1" ht="21.95" customHeight="1" x14ac:dyDescent="0.2">
      <c r="B27" s="19"/>
      <c r="C27" s="23">
        <v>46</v>
      </c>
      <c r="D27" s="826" t="s">
        <v>81</v>
      </c>
      <c r="E27" s="827"/>
      <c r="F27" s="85">
        <v>95.228169999999977</v>
      </c>
      <c r="G27" s="178">
        <v>60.186640000000132</v>
      </c>
      <c r="H27" s="183">
        <v>35.04152999999998</v>
      </c>
      <c r="I27" s="278">
        <v>7.6897533786483709</v>
      </c>
      <c r="J27" s="178">
        <v>8.1967434051809462</v>
      </c>
      <c r="K27" s="183">
        <v>6.8189573200713571</v>
      </c>
      <c r="L27" s="85">
        <v>5.16</v>
      </c>
      <c r="M27" s="91">
        <v>5.33</v>
      </c>
      <c r="N27" s="85">
        <v>4.76</v>
      </c>
      <c r="O27" s="278">
        <v>1326.5536692556439</v>
      </c>
      <c r="P27" s="181">
        <v>1415.1013359443239</v>
      </c>
      <c r="Q27" s="183">
        <v>1174.4659454082057</v>
      </c>
      <c r="R27" s="278">
        <v>893</v>
      </c>
      <c r="S27" s="181">
        <v>922</v>
      </c>
      <c r="T27" s="183">
        <v>826</v>
      </c>
      <c r="U27" s="278">
        <v>19144.520686484913</v>
      </c>
      <c r="V27" s="181">
        <v>20505.650549478807</v>
      </c>
      <c r="W27" s="183">
        <v>16800.440370989403</v>
      </c>
      <c r="X27" s="278">
        <v>12634.65</v>
      </c>
      <c r="Y27" s="181">
        <v>13553.169</v>
      </c>
      <c r="Z27" s="183">
        <v>10841.733</v>
      </c>
    </row>
    <row r="28" spans="2:26" s="20" customFormat="1" ht="16.5" customHeight="1" x14ac:dyDescent="0.2">
      <c r="B28" s="19"/>
      <c r="C28" s="23">
        <v>47</v>
      </c>
      <c r="D28" s="826" t="s">
        <v>82</v>
      </c>
      <c r="E28" s="827"/>
      <c r="F28" s="85">
        <v>144.12889999999967</v>
      </c>
      <c r="G28" s="178">
        <v>51.9212699999999</v>
      </c>
      <c r="H28" s="183">
        <v>92.207629999999924</v>
      </c>
      <c r="I28" s="278">
        <v>6.0147805672561176</v>
      </c>
      <c r="J28" s="178">
        <v>6.641990531048255</v>
      </c>
      <c r="K28" s="183">
        <v>5.6616043943435095</v>
      </c>
      <c r="L28" s="85">
        <v>4.51</v>
      </c>
      <c r="M28" s="91">
        <v>4.7300000000000004</v>
      </c>
      <c r="N28" s="85">
        <v>4.4400000000000004</v>
      </c>
      <c r="O28" s="278">
        <v>1040.6820487077873</v>
      </c>
      <c r="P28" s="181">
        <v>1148.3032021366191</v>
      </c>
      <c r="Q28" s="183">
        <v>980.08156515897758</v>
      </c>
      <c r="R28" s="278">
        <v>782</v>
      </c>
      <c r="S28" s="181">
        <v>818</v>
      </c>
      <c r="T28" s="183">
        <v>766</v>
      </c>
      <c r="U28" s="278">
        <v>14671.891713339037</v>
      </c>
      <c r="V28" s="181">
        <v>16414.425161266812</v>
      </c>
      <c r="W28" s="183">
        <v>13683.677793645935</v>
      </c>
      <c r="X28" s="278">
        <v>11351.130000000001</v>
      </c>
      <c r="Y28" s="181">
        <v>12125.253000000001</v>
      </c>
      <c r="Z28" s="183">
        <v>10834.713750000001</v>
      </c>
    </row>
    <row r="29" spans="2:26" s="20" customFormat="1" ht="16.5" customHeight="1" x14ac:dyDescent="0.2">
      <c r="B29" s="19"/>
      <c r="C29" s="48" t="s">
        <v>1</v>
      </c>
      <c r="D29" s="832" t="str">
        <f>"Transportes e armazenagem"</f>
        <v>Transportes e armazenagem</v>
      </c>
      <c r="E29" s="833"/>
      <c r="F29" s="85">
        <v>83.408910000000205</v>
      </c>
      <c r="G29" s="178">
        <v>70.508550000000227</v>
      </c>
      <c r="H29" s="183">
        <v>12.900359999999996</v>
      </c>
      <c r="I29" s="278">
        <v>7.8840959293197841</v>
      </c>
      <c r="J29" s="178">
        <v>7.6045580755809059</v>
      </c>
      <c r="K29" s="183">
        <v>9.411945441832632</v>
      </c>
      <c r="L29" s="85">
        <v>5.66</v>
      </c>
      <c r="M29" s="91">
        <v>5.54</v>
      </c>
      <c r="N29" s="85">
        <v>6.99</v>
      </c>
      <c r="O29" s="278">
        <v>1344.885992755447</v>
      </c>
      <c r="P29" s="181">
        <v>1305.4842780060023</v>
      </c>
      <c r="Q29" s="183">
        <v>1560.241050637346</v>
      </c>
      <c r="R29" s="278">
        <v>1000</v>
      </c>
      <c r="S29" s="181">
        <v>979</v>
      </c>
      <c r="T29" s="183">
        <v>1194</v>
      </c>
      <c r="U29" s="278">
        <v>18734.177554875889</v>
      </c>
      <c r="V29" s="181">
        <v>18271.008742357753</v>
      </c>
      <c r="W29" s="183">
        <v>21264.049256265909</v>
      </c>
      <c r="X29" s="278">
        <v>14465.434257120862</v>
      </c>
      <c r="Y29" s="181">
        <v>14225.011500000001</v>
      </c>
      <c r="Z29" s="183">
        <v>16222.4895</v>
      </c>
    </row>
    <row r="30" spans="2:26" s="20" customFormat="1" ht="16.5" customHeight="1" x14ac:dyDescent="0.2">
      <c r="B30" s="19"/>
      <c r="C30" s="48" t="s">
        <v>21</v>
      </c>
      <c r="D30" s="832" t="str">
        <f>"Alojamento, restauração e similares"</f>
        <v>Alojamento, restauração e similares</v>
      </c>
      <c r="E30" s="833"/>
      <c r="F30" s="85">
        <v>102.09247999999984</v>
      </c>
      <c r="G30" s="178">
        <v>43.097319999999975</v>
      </c>
      <c r="H30" s="183">
        <v>58.995159999999885</v>
      </c>
      <c r="I30" s="278">
        <v>4.8921917765147791</v>
      </c>
      <c r="J30" s="178">
        <v>5.4717362100474078</v>
      </c>
      <c r="K30" s="183">
        <v>4.4688212507602287</v>
      </c>
      <c r="L30" s="85">
        <v>3.96</v>
      </c>
      <c r="M30" s="91">
        <v>4.34</v>
      </c>
      <c r="N30" s="85">
        <v>3.76</v>
      </c>
      <c r="O30" s="278">
        <v>846.04491927319214</v>
      </c>
      <c r="P30" s="181">
        <v>947.12562080426335</v>
      </c>
      <c r="Q30" s="183">
        <v>772.20314412233017</v>
      </c>
      <c r="R30" s="278">
        <v>686</v>
      </c>
      <c r="S30" s="181">
        <v>749</v>
      </c>
      <c r="T30" s="183">
        <v>650</v>
      </c>
      <c r="U30" s="278">
        <v>11795.123953804765</v>
      </c>
      <c r="V30" s="181">
        <v>13204.995334836874</v>
      </c>
      <c r="W30" s="183">
        <v>10766.382991083456</v>
      </c>
      <c r="X30" s="278">
        <v>9475.9875000000011</v>
      </c>
      <c r="Y30" s="181">
        <v>10100.70075</v>
      </c>
      <c r="Z30" s="183">
        <v>8992.6620000000003</v>
      </c>
    </row>
    <row r="31" spans="2:26" s="20" customFormat="1" ht="16.5" customHeight="1" x14ac:dyDescent="0.2">
      <c r="B31" s="19"/>
      <c r="C31" s="48" t="s">
        <v>22</v>
      </c>
      <c r="D31" s="832" t="str">
        <f>"Activ de informação e de comunicação "</f>
        <v xml:space="preserve">Activ de informação e de comunicação </v>
      </c>
      <c r="E31" s="833"/>
      <c r="F31" s="85">
        <v>55.827789999999979</v>
      </c>
      <c r="G31" s="178">
        <v>36.384279999999976</v>
      </c>
      <c r="H31" s="183">
        <v>19.443509999999996</v>
      </c>
      <c r="I31" s="278">
        <v>11.185321713433414</v>
      </c>
      <c r="J31" s="178">
        <v>11.57399313109949</v>
      </c>
      <c r="K31" s="183">
        <v>10.458008091131694</v>
      </c>
      <c r="L31" s="85">
        <v>9.66</v>
      </c>
      <c r="M31" s="91">
        <v>9.75</v>
      </c>
      <c r="N31" s="85">
        <v>9.51</v>
      </c>
      <c r="O31" s="278">
        <v>1878.7490017068592</v>
      </c>
      <c r="P31" s="181">
        <v>1949.6363039202604</v>
      </c>
      <c r="Q31" s="183">
        <v>1746.0989065245933</v>
      </c>
      <c r="R31" s="278">
        <v>1623</v>
      </c>
      <c r="S31" s="181">
        <v>1650</v>
      </c>
      <c r="T31" s="183">
        <v>1579</v>
      </c>
      <c r="U31" s="278">
        <v>27517.850139225804</v>
      </c>
      <c r="V31" s="181">
        <v>28614.16983228422</v>
      </c>
      <c r="W31" s="183">
        <v>25462.160739472682</v>
      </c>
      <c r="X31" s="278">
        <v>23019.129000000001</v>
      </c>
      <c r="Y31" s="181">
        <v>23460.339</v>
      </c>
      <c r="Z31" s="183">
        <v>22308.179250000001</v>
      </c>
    </row>
    <row r="32" spans="2:26" s="48" customFormat="1" ht="21.95" customHeight="1" x14ac:dyDescent="0.2">
      <c r="B32" s="19"/>
      <c r="C32" s="23" t="s">
        <v>69</v>
      </c>
      <c r="D32" s="826" t="s">
        <v>89</v>
      </c>
      <c r="E32" s="827"/>
      <c r="F32" s="85">
        <v>7.3617800000000058</v>
      </c>
      <c r="G32" s="178">
        <v>3.6826799999999973</v>
      </c>
      <c r="H32" s="183">
        <v>3.6790999999999974</v>
      </c>
      <c r="I32" s="278">
        <v>10.708090366731968</v>
      </c>
      <c r="J32" s="178">
        <v>12.271915968805326</v>
      </c>
      <c r="K32" s="183">
        <v>9.1427430621619408</v>
      </c>
      <c r="L32" s="85">
        <v>7.76</v>
      </c>
      <c r="M32" s="91">
        <v>8.6300000000000008</v>
      </c>
      <c r="N32" s="85">
        <v>6.78</v>
      </c>
      <c r="O32" s="278">
        <v>1793.8685548875412</v>
      </c>
      <c r="P32" s="181">
        <v>2058.1667752832163</v>
      </c>
      <c r="Q32" s="183">
        <v>1529.3131553912633</v>
      </c>
      <c r="R32" s="278">
        <v>1295</v>
      </c>
      <c r="S32" s="181">
        <v>1449</v>
      </c>
      <c r="T32" s="183">
        <v>1136</v>
      </c>
      <c r="U32" s="278">
        <v>25505.086020874627</v>
      </c>
      <c r="V32" s="181">
        <v>30035.75232425435</v>
      </c>
      <c r="W32" s="183">
        <v>20970.011088926505</v>
      </c>
      <c r="X32" s="278">
        <v>17118.948</v>
      </c>
      <c r="Y32" s="181">
        <v>18963.005250000002</v>
      </c>
      <c r="Z32" s="183">
        <v>15516.5535</v>
      </c>
    </row>
    <row r="33" spans="2:26" s="48" customFormat="1" ht="15" customHeight="1" x14ac:dyDescent="0.2">
      <c r="B33" s="19"/>
      <c r="C33" s="23" t="s">
        <v>70</v>
      </c>
      <c r="D33" s="826" t="s">
        <v>90</v>
      </c>
      <c r="E33" s="827"/>
      <c r="F33" s="85">
        <v>16.848659999999921</v>
      </c>
      <c r="G33" s="178">
        <v>10.608299999999996</v>
      </c>
      <c r="H33" s="183">
        <v>6.2403600000000008</v>
      </c>
      <c r="I33" s="278">
        <v>13.392586259085293</v>
      </c>
      <c r="J33" s="178">
        <v>13.58404494593856</v>
      </c>
      <c r="K33" s="183">
        <v>13.067116063816819</v>
      </c>
      <c r="L33" s="85">
        <v>11.81</v>
      </c>
      <c r="M33" s="91">
        <v>12.28</v>
      </c>
      <c r="N33" s="85">
        <v>11.44</v>
      </c>
      <c r="O33" s="278">
        <v>2197.6334497817575</v>
      </c>
      <c r="P33" s="181">
        <v>2237.3528416428621</v>
      </c>
      <c r="Q33" s="183">
        <v>2130.112469472916</v>
      </c>
      <c r="R33" s="278">
        <v>1939</v>
      </c>
      <c r="S33" s="181">
        <v>2002</v>
      </c>
      <c r="T33" s="183">
        <v>1867</v>
      </c>
      <c r="U33" s="278">
        <v>33517.116710048242</v>
      </c>
      <c r="V33" s="181">
        <v>34291.765789294368</v>
      </c>
      <c r="W33" s="183">
        <v>32198.709727383593</v>
      </c>
      <c r="X33" s="278">
        <v>28873.183499999999</v>
      </c>
      <c r="Y33" s="181">
        <v>28912.29075</v>
      </c>
      <c r="Z33" s="183">
        <v>28873.183499999999</v>
      </c>
    </row>
    <row r="34" spans="2:26" s="48" customFormat="1" ht="15" customHeight="1" x14ac:dyDescent="0.2">
      <c r="B34" s="19"/>
      <c r="C34" s="23" t="s">
        <v>71</v>
      </c>
      <c r="D34" s="826" t="s">
        <v>91</v>
      </c>
      <c r="E34" s="827"/>
      <c r="F34" s="85">
        <v>31.617350000000048</v>
      </c>
      <c r="G34" s="178">
        <v>22.093299999999985</v>
      </c>
      <c r="H34" s="183">
        <v>9.5240499999999955</v>
      </c>
      <c r="I34" s="278">
        <v>10.120204691411521</v>
      </c>
      <c r="J34" s="178">
        <v>10.492513264202282</v>
      </c>
      <c r="K34" s="183">
        <v>9.2565463747040297</v>
      </c>
      <c r="L34" s="85">
        <v>8.6199999999999992</v>
      </c>
      <c r="M34" s="91">
        <v>8.83</v>
      </c>
      <c r="N34" s="85">
        <v>7.87</v>
      </c>
      <c r="O34" s="278">
        <v>1728.5813099453303</v>
      </c>
      <c r="P34" s="181">
        <v>1793.3958897041164</v>
      </c>
      <c r="Q34" s="183">
        <v>1578.2284710811039</v>
      </c>
      <c r="R34" s="278">
        <v>1486</v>
      </c>
      <c r="S34" s="181">
        <v>1514</v>
      </c>
      <c r="T34" s="183">
        <v>1357</v>
      </c>
      <c r="U34" s="278">
        <v>24788.148499346255</v>
      </c>
      <c r="V34" s="181">
        <v>25651.059993451632</v>
      </c>
      <c r="W34" s="183">
        <v>22779.648391600287</v>
      </c>
      <c r="X34" s="278">
        <v>20706.787500000002</v>
      </c>
      <c r="Y34" s="181">
        <v>21437.792250000002</v>
      </c>
      <c r="Z34" s="183">
        <v>18797.972979214781</v>
      </c>
    </row>
    <row r="35" spans="2:26" s="20" customFormat="1" ht="13.5" customHeight="1" x14ac:dyDescent="0.2">
      <c r="B35" s="19"/>
      <c r="C35" s="48" t="s">
        <v>23</v>
      </c>
      <c r="D35" s="832" t="s">
        <v>122</v>
      </c>
      <c r="E35" s="833"/>
      <c r="F35" s="177">
        <v>100.9275899999997</v>
      </c>
      <c r="G35" s="178">
        <v>55.053789999999978</v>
      </c>
      <c r="H35" s="179">
        <v>45.873800000000074</v>
      </c>
      <c r="I35" s="317">
        <v>16.337127480206373</v>
      </c>
      <c r="J35" s="178">
        <v>18.127571418788801</v>
      </c>
      <c r="K35" s="179">
        <v>14.188390628201711</v>
      </c>
      <c r="L35" s="318">
        <v>14.11</v>
      </c>
      <c r="M35" s="178">
        <v>15.58</v>
      </c>
      <c r="N35" s="318">
        <v>12.55</v>
      </c>
      <c r="O35" s="277">
        <v>2510.881969439672</v>
      </c>
      <c r="P35" s="181">
        <v>2788.7541362729025</v>
      </c>
      <c r="Q35" s="182">
        <v>2177.4036894698061</v>
      </c>
      <c r="R35" s="277">
        <v>2176</v>
      </c>
      <c r="S35" s="181">
        <v>2389</v>
      </c>
      <c r="T35" s="182">
        <v>1920</v>
      </c>
      <c r="U35" s="277">
        <v>34718.354980261713</v>
      </c>
      <c r="V35" s="181">
        <v>38743.383429978043</v>
      </c>
      <c r="W35" s="182">
        <v>29865.241356149276</v>
      </c>
      <c r="X35" s="277">
        <v>28961.425500000001</v>
      </c>
      <c r="Y35" s="181">
        <v>31918.535250000001</v>
      </c>
      <c r="Z35" s="182">
        <v>26303.135249999999</v>
      </c>
    </row>
    <row r="36" spans="2:26" s="20" customFormat="1" ht="16.5" customHeight="1" x14ac:dyDescent="0.2">
      <c r="B36" s="19"/>
      <c r="C36" s="23" t="s">
        <v>68</v>
      </c>
      <c r="D36" s="826" t="s">
        <v>92</v>
      </c>
      <c r="E36" s="827"/>
      <c r="F36" s="177">
        <v>86.599419999999668</v>
      </c>
      <c r="G36" s="178">
        <v>48.049739999999971</v>
      </c>
      <c r="H36" s="179">
        <v>38.549680000000059</v>
      </c>
      <c r="I36" s="317">
        <v>16.939909336575226</v>
      </c>
      <c r="J36" s="178">
        <v>18.723970025644238</v>
      </c>
      <c r="K36" s="179">
        <v>14.716190430115111</v>
      </c>
      <c r="L36" s="318">
        <v>14.81</v>
      </c>
      <c r="M36" s="178">
        <v>15.94</v>
      </c>
      <c r="N36" s="318">
        <v>13.13</v>
      </c>
      <c r="O36" s="277">
        <v>2598.0324810489446</v>
      </c>
      <c r="P36" s="181">
        <v>2875.3890576723247</v>
      </c>
      <c r="Q36" s="182">
        <v>2252.3250356423223</v>
      </c>
      <c r="R36" s="277">
        <v>2259</v>
      </c>
      <c r="S36" s="181">
        <v>2462</v>
      </c>
      <c r="T36" s="182">
        <v>2006</v>
      </c>
      <c r="U36" s="277">
        <v>35785.819268663574</v>
      </c>
      <c r="V36" s="181">
        <v>39693.054348643098</v>
      </c>
      <c r="W36" s="182">
        <v>30894.738790275158</v>
      </c>
      <c r="X36" s="277">
        <v>30289.066500000001</v>
      </c>
      <c r="Y36" s="181">
        <v>32652.54825</v>
      </c>
      <c r="Z36" s="182">
        <v>27270.789000000001</v>
      </c>
    </row>
    <row r="37" spans="2:26" s="20" customFormat="1" ht="21.95" customHeight="1" x14ac:dyDescent="0.2">
      <c r="B37" s="19"/>
      <c r="C37" s="23" t="s">
        <v>72</v>
      </c>
      <c r="D37" s="826" t="s">
        <v>93</v>
      </c>
      <c r="E37" s="827"/>
      <c r="F37" s="177">
        <v>14.328170000000025</v>
      </c>
      <c r="G37" s="178">
        <v>7.0040500000000101</v>
      </c>
      <c r="H37" s="179">
        <v>7.324120000000014</v>
      </c>
      <c r="I37" s="317">
        <v>12.693915601224717</v>
      </c>
      <c r="J37" s="178">
        <v>14.036110336162642</v>
      </c>
      <c r="K37" s="179">
        <v>11.410375867681017</v>
      </c>
      <c r="L37" s="318">
        <v>10.92</v>
      </c>
      <c r="M37" s="178">
        <v>11.7</v>
      </c>
      <c r="N37" s="318">
        <v>10.32</v>
      </c>
      <c r="O37" s="277">
        <v>1984.1445174087135</v>
      </c>
      <c r="P37" s="181">
        <v>2194.4143688294635</v>
      </c>
      <c r="Q37" s="182">
        <v>1783.0636294872299</v>
      </c>
      <c r="R37" s="277">
        <v>1689</v>
      </c>
      <c r="S37" s="181">
        <v>1798</v>
      </c>
      <c r="T37" s="182">
        <v>1578</v>
      </c>
      <c r="U37" s="277">
        <v>28256.980606822064</v>
      </c>
      <c r="V37" s="181">
        <v>32228.375580602577</v>
      </c>
      <c r="W37" s="182">
        <v>24433.753722295023</v>
      </c>
      <c r="X37" s="277">
        <v>23590.696500000002</v>
      </c>
      <c r="Y37" s="181">
        <v>25189.08</v>
      </c>
      <c r="Z37" s="182">
        <v>21793.768500000002</v>
      </c>
    </row>
    <row r="38" spans="2:26" s="20" customFormat="1" ht="15.75" customHeight="1" x14ac:dyDescent="0.2">
      <c r="B38" s="19"/>
      <c r="C38" s="48" t="s">
        <v>73</v>
      </c>
      <c r="D38" s="834" t="s">
        <v>83</v>
      </c>
      <c r="E38" s="835"/>
      <c r="F38" s="177">
        <v>57.657120000000042</v>
      </c>
      <c r="G38" s="178">
        <v>30.932720000000046</v>
      </c>
      <c r="H38" s="179">
        <v>26.724400000000031</v>
      </c>
      <c r="I38" s="317">
        <v>9.2375142618986175</v>
      </c>
      <c r="J38" s="178">
        <v>9.9294802332287606</v>
      </c>
      <c r="K38" s="179">
        <v>8.4365836651150143</v>
      </c>
      <c r="L38" s="318">
        <v>7.32</v>
      </c>
      <c r="M38" s="178">
        <v>7.53</v>
      </c>
      <c r="N38" s="318">
        <v>7.11</v>
      </c>
      <c r="O38" s="277">
        <v>1568.5741202474217</v>
      </c>
      <c r="P38" s="181">
        <v>1686.6312739390523</v>
      </c>
      <c r="Q38" s="182">
        <v>1431.9263796380867</v>
      </c>
      <c r="R38" s="277">
        <v>1254</v>
      </c>
      <c r="S38" s="181">
        <v>1295</v>
      </c>
      <c r="T38" s="182">
        <v>1207</v>
      </c>
      <c r="U38" s="277">
        <v>22032.590580235286</v>
      </c>
      <c r="V38" s="181">
        <v>24050.855918123554</v>
      </c>
      <c r="W38" s="182">
        <v>19684.18261712532</v>
      </c>
      <c r="X38" s="277">
        <v>17548.125</v>
      </c>
      <c r="Y38" s="181">
        <v>18485.696250000001</v>
      </c>
      <c r="Z38" s="182">
        <v>16550.388750000002</v>
      </c>
    </row>
    <row r="39" spans="2:26" s="20" customFormat="1" ht="17.100000000000001" customHeight="1" x14ac:dyDescent="0.2">
      <c r="B39" s="19"/>
      <c r="C39" s="48" t="s">
        <v>25</v>
      </c>
      <c r="D39" s="834" t="s">
        <v>84</v>
      </c>
      <c r="E39" s="835"/>
      <c r="F39" s="177">
        <v>155.38833000000028</v>
      </c>
      <c r="G39" s="178">
        <v>91.214840000000194</v>
      </c>
      <c r="H39" s="179">
        <v>64.173489999999916</v>
      </c>
      <c r="I39" s="317">
        <v>5.6360726638866652</v>
      </c>
      <c r="J39" s="178">
        <v>6.2091708498310147</v>
      </c>
      <c r="K39" s="179">
        <v>4.8214830360636549</v>
      </c>
      <c r="L39" s="318">
        <v>4.58</v>
      </c>
      <c r="M39" s="178">
        <v>4.95</v>
      </c>
      <c r="N39" s="318">
        <v>3.94</v>
      </c>
      <c r="O39" s="277">
        <v>983.03903047287849</v>
      </c>
      <c r="P39" s="181">
        <v>1086.6629086889805</v>
      </c>
      <c r="Q39" s="182">
        <v>835.75024390912927</v>
      </c>
      <c r="R39" s="277">
        <v>815</v>
      </c>
      <c r="S39" s="181">
        <v>888</v>
      </c>
      <c r="T39" s="182">
        <v>682</v>
      </c>
      <c r="U39" s="277">
        <v>13374.062284917922</v>
      </c>
      <c r="V39" s="181">
        <v>14967.135153667774</v>
      </c>
      <c r="W39" s="182">
        <v>11112.119758704806</v>
      </c>
      <c r="X39" s="277">
        <v>10662.240750000001</v>
      </c>
      <c r="Y39" s="181">
        <v>11932.725</v>
      </c>
      <c r="Z39" s="182">
        <v>8812.1669999999995</v>
      </c>
    </row>
    <row r="40" spans="2:26" s="18" customFormat="1" ht="24" customHeight="1" x14ac:dyDescent="0.2">
      <c r="B40" s="38" t="s">
        <v>67</v>
      </c>
      <c r="C40" s="836" t="s">
        <v>163</v>
      </c>
      <c r="D40" s="836"/>
      <c r="E40" s="837"/>
      <c r="F40" s="184">
        <v>564.92713999999967</v>
      </c>
      <c r="G40" s="185">
        <v>132.3738400000002</v>
      </c>
      <c r="H40" s="186">
        <v>432.55329999999964</v>
      </c>
      <c r="I40" s="313">
        <v>8.5606185319756776</v>
      </c>
      <c r="J40" s="185">
        <v>10.104579317937741</v>
      </c>
      <c r="K40" s="186">
        <v>8.0881218060294007</v>
      </c>
      <c r="L40" s="314">
        <v>7.21</v>
      </c>
      <c r="M40" s="185">
        <v>8.5</v>
      </c>
      <c r="N40" s="314">
        <v>6.53</v>
      </c>
      <c r="O40" s="99">
        <v>1394.6857399345333</v>
      </c>
      <c r="P40" s="100">
        <v>1657.3913926648945</v>
      </c>
      <c r="Q40" s="101">
        <v>1314.2902001441132</v>
      </c>
      <c r="R40" s="99">
        <v>1158</v>
      </c>
      <c r="S40" s="100">
        <v>1416</v>
      </c>
      <c r="T40" s="101">
        <v>1068</v>
      </c>
      <c r="U40" s="99">
        <v>19052.258640715765</v>
      </c>
      <c r="V40" s="100">
        <v>22638.613708075591</v>
      </c>
      <c r="W40" s="101">
        <v>17953.404434010772</v>
      </c>
      <c r="X40" s="99">
        <v>15914.64525</v>
      </c>
      <c r="Y40" s="100">
        <v>19683.982500000002</v>
      </c>
      <c r="Z40" s="101">
        <v>14320.27275</v>
      </c>
    </row>
    <row r="41" spans="2:26" s="18" customFormat="1" ht="15.95" customHeight="1" x14ac:dyDescent="0.2">
      <c r="B41" s="49"/>
      <c r="C41" s="58" t="s">
        <v>74</v>
      </c>
      <c r="D41" s="828" t="s">
        <v>24</v>
      </c>
      <c r="E41" s="829"/>
      <c r="F41" s="177">
        <v>242.62134000000054</v>
      </c>
      <c r="G41" s="178">
        <v>64.973180000000198</v>
      </c>
      <c r="H41" s="179">
        <v>177.64816000000019</v>
      </c>
      <c r="I41" s="317">
        <v>11.068875891543543</v>
      </c>
      <c r="J41" s="178">
        <v>11.824018998300524</v>
      </c>
      <c r="K41" s="179">
        <v>10.792689248230868</v>
      </c>
      <c r="L41" s="318">
        <v>11.44</v>
      </c>
      <c r="M41" s="178">
        <v>11.78</v>
      </c>
      <c r="N41" s="318">
        <v>11.26</v>
      </c>
      <c r="O41" s="277">
        <v>1751.2906976772908</v>
      </c>
      <c r="P41" s="181">
        <v>1884.7101126957277</v>
      </c>
      <c r="Q41" s="182">
        <v>1702.4937742107763</v>
      </c>
      <c r="R41" s="277">
        <v>1748</v>
      </c>
      <c r="S41" s="181">
        <v>1858</v>
      </c>
      <c r="T41" s="182">
        <v>1748</v>
      </c>
      <c r="U41" s="277">
        <v>23941.913678494777</v>
      </c>
      <c r="V41" s="181">
        <v>25742.75994866863</v>
      </c>
      <c r="W41" s="182">
        <v>23284.462680662993</v>
      </c>
      <c r="X41" s="277">
        <v>24117.14025</v>
      </c>
      <c r="Y41" s="181">
        <v>25254.258750000001</v>
      </c>
      <c r="Z41" s="182">
        <v>23854.419750000001</v>
      </c>
    </row>
    <row r="42" spans="2:26" s="18" customFormat="1" ht="15.95" customHeight="1" x14ac:dyDescent="0.2">
      <c r="B42" s="49"/>
      <c r="C42" s="58" t="s">
        <v>75</v>
      </c>
      <c r="D42" s="828" t="s">
        <v>85</v>
      </c>
      <c r="E42" s="829"/>
      <c r="F42" s="187">
        <v>283.88282999999916</v>
      </c>
      <c r="G42" s="91">
        <v>50.531289999999984</v>
      </c>
      <c r="H42" s="92">
        <v>233.35153999999943</v>
      </c>
      <c r="I42" s="90">
        <v>6.5513048365764117</v>
      </c>
      <c r="J42" s="91">
        <v>8.2484953718775138</v>
      </c>
      <c r="K42" s="92">
        <v>6.1837853973451438</v>
      </c>
      <c r="L42" s="85">
        <v>4.92</v>
      </c>
      <c r="M42" s="91">
        <v>6.37</v>
      </c>
      <c r="N42" s="85">
        <v>4.67</v>
      </c>
      <c r="O42" s="90">
        <v>1108.0337063358131</v>
      </c>
      <c r="P42" s="91">
        <v>1414.4541271358796</v>
      </c>
      <c r="Q42" s="92">
        <v>1041.6796589386192</v>
      </c>
      <c r="R42" s="90">
        <v>807</v>
      </c>
      <c r="S42" s="91">
        <v>1076</v>
      </c>
      <c r="T42" s="92">
        <v>780</v>
      </c>
      <c r="U42" s="90">
        <v>15150.553130278748</v>
      </c>
      <c r="V42" s="91">
        <v>19463.309929475825</v>
      </c>
      <c r="W42" s="92">
        <v>14213.163251000538</v>
      </c>
      <c r="X42" s="90">
        <v>10956.0465</v>
      </c>
      <c r="Y42" s="91">
        <v>14544.864539155995</v>
      </c>
      <c r="Z42" s="92">
        <v>10370.440500000001</v>
      </c>
    </row>
    <row r="43" spans="2:26" s="18" customFormat="1" ht="15.95" customHeight="1" x14ac:dyDescent="0.2">
      <c r="B43" s="49"/>
      <c r="C43" s="58" t="s">
        <v>76</v>
      </c>
      <c r="D43" s="828" t="s">
        <v>95</v>
      </c>
      <c r="E43" s="829"/>
      <c r="F43" s="177">
        <v>12.644329999999993</v>
      </c>
      <c r="G43" s="178">
        <v>8.0815599999999996</v>
      </c>
      <c r="H43" s="179">
        <v>4.5627700000000013</v>
      </c>
      <c r="I43" s="317">
        <v>8.1659083478523495</v>
      </c>
      <c r="J43" s="178">
        <v>9.0495946203455819</v>
      </c>
      <c r="K43" s="179">
        <v>6.600726751512787</v>
      </c>
      <c r="L43" s="318">
        <v>5.64</v>
      </c>
      <c r="M43" s="178">
        <v>5.96</v>
      </c>
      <c r="N43" s="318">
        <v>5.1100000000000003</v>
      </c>
      <c r="O43" s="277">
        <v>1355.680032077619</v>
      </c>
      <c r="P43" s="181">
        <v>1499.8182677601842</v>
      </c>
      <c r="Q43" s="182">
        <v>1100.3829647341424</v>
      </c>
      <c r="R43" s="277">
        <v>962</v>
      </c>
      <c r="S43" s="181">
        <v>989</v>
      </c>
      <c r="T43" s="182">
        <v>875</v>
      </c>
      <c r="U43" s="277">
        <v>17970.652457456919</v>
      </c>
      <c r="V43" s="181">
        <v>19975.080934249778</v>
      </c>
      <c r="W43" s="182">
        <v>14417.496515848692</v>
      </c>
      <c r="X43" s="277">
        <v>12758.991</v>
      </c>
      <c r="Y43" s="181">
        <v>13535.119500000001</v>
      </c>
      <c r="Z43" s="182">
        <v>11366.171250000001</v>
      </c>
    </row>
    <row r="44" spans="2:26" s="18" customFormat="1" ht="15.95" customHeight="1" thickBot="1" x14ac:dyDescent="0.25">
      <c r="B44" s="59"/>
      <c r="C44" s="60" t="s">
        <v>77</v>
      </c>
      <c r="D44" s="830" t="s">
        <v>86</v>
      </c>
      <c r="E44" s="831"/>
      <c r="F44" s="104">
        <v>25.778640000000028</v>
      </c>
      <c r="G44" s="105">
        <v>8.7878100000000003</v>
      </c>
      <c r="H44" s="106">
        <v>16.990830000000017</v>
      </c>
      <c r="I44" s="104">
        <v>7.2744274213069415</v>
      </c>
      <c r="J44" s="105">
        <v>9.0347763094559497</v>
      </c>
      <c r="K44" s="106">
        <v>6.3639591532608994</v>
      </c>
      <c r="L44" s="307">
        <v>5.07</v>
      </c>
      <c r="M44" s="105">
        <v>6.69</v>
      </c>
      <c r="N44" s="307">
        <v>4.57</v>
      </c>
      <c r="O44" s="104">
        <v>1214.2580240850543</v>
      </c>
      <c r="P44" s="105">
        <v>1518.5342673544369</v>
      </c>
      <c r="Q44" s="106">
        <v>1056.8836160446554</v>
      </c>
      <c r="R44" s="104">
        <v>857</v>
      </c>
      <c r="S44" s="105">
        <v>1138</v>
      </c>
      <c r="T44" s="106">
        <v>773</v>
      </c>
      <c r="U44" s="104">
        <v>16437.095604053913</v>
      </c>
      <c r="V44" s="105">
        <v>20449.029953221991</v>
      </c>
      <c r="W44" s="106">
        <v>14358.809325961291</v>
      </c>
      <c r="X44" s="104">
        <v>11311.02</v>
      </c>
      <c r="Y44" s="105">
        <v>15323.02275</v>
      </c>
      <c r="Z44" s="106">
        <v>10278.1875</v>
      </c>
    </row>
    <row r="45" spans="2:26" s="18" customFormat="1" ht="18" customHeight="1" x14ac:dyDescent="0.2">
      <c r="B45" s="807" t="s">
        <v>176</v>
      </c>
      <c r="C45" s="808"/>
      <c r="D45" s="808"/>
      <c r="E45" s="808"/>
      <c r="F45" s="808"/>
      <c r="G45" s="808"/>
      <c r="H45" s="808"/>
      <c r="I45" s="808"/>
      <c r="J45" s="808"/>
      <c r="K45" s="808"/>
      <c r="L45" s="808"/>
      <c r="M45" s="808"/>
      <c r="N45" s="808"/>
      <c r="O45" s="808"/>
      <c r="P45" s="808"/>
      <c r="Q45" s="808"/>
      <c r="R45" s="808"/>
      <c r="S45" s="808"/>
      <c r="T45" s="808"/>
      <c r="U45" s="808"/>
      <c r="V45" s="808"/>
      <c r="W45" s="808"/>
      <c r="X45" s="808"/>
      <c r="Y45" s="808"/>
      <c r="Z45" s="808"/>
    </row>
    <row r="46" spans="2:26" s="18" customFormat="1" ht="9" customHeight="1" x14ac:dyDescent="0.2">
      <c r="B46" s="63" t="s">
        <v>177</v>
      </c>
      <c r="C46" s="22"/>
      <c r="D46" s="64"/>
      <c r="E46" s="64"/>
      <c r="F46" s="64"/>
      <c r="G46" s="64"/>
      <c r="H46" s="64"/>
      <c r="I46" s="64"/>
      <c r="J46" s="64"/>
      <c r="K46" s="64"/>
      <c r="L46" s="64"/>
      <c r="M46" s="64"/>
      <c r="N46" s="64"/>
      <c r="O46" s="64"/>
      <c r="P46" s="64"/>
      <c r="Q46" s="64"/>
      <c r="R46" s="64"/>
      <c r="S46" s="64"/>
      <c r="T46" s="64"/>
      <c r="U46" s="64"/>
      <c r="V46" s="64"/>
      <c r="W46" s="64"/>
      <c r="X46" s="64"/>
      <c r="Y46" s="64"/>
      <c r="Z46" s="64"/>
    </row>
    <row r="47" spans="2:26" s="18" customFormat="1" ht="10.5" customHeight="1" x14ac:dyDescent="0.2">
      <c r="B47" s="63" t="s">
        <v>139</v>
      </c>
      <c r="C47" s="22"/>
      <c r="D47" s="64"/>
      <c r="E47" s="64"/>
      <c r="F47" s="64"/>
      <c r="G47" s="64"/>
      <c r="H47" s="64"/>
      <c r="I47" s="64"/>
      <c r="J47" s="64"/>
      <c r="K47" s="64"/>
      <c r="L47" s="64"/>
      <c r="M47" s="64"/>
      <c r="N47" s="64"/>
      <c r="O47" s="64"/>
      <c r="P47" s="64"/>
      <c r="Q47" s="64"/>
      <c r="R47" s="64"/>
      <c r="S47" s="64"/>
      <c r="T47" s="64"/>
      <c r="U47" s="64"/>
      <c r="V47" s="64"/>
      <c r="W47" s="64"/>
      <c r="X47" s="64"/>
      <c r="Y47" s="64"/>
      <c r="Z47" s="64"/>
    </row>
  </sheetData>
  <mergeCells count="47">
    <mergeCell ref="B2:Y2"/>
    <mergeCell ref="D33:E33"/>
    <mergeCell ref="D22:E22"/>
    <mergeCell ref="C23:E23"/>
    <mergeCell ref="C24:E24"/>
    <mergeCell ref="D25:E25"/>
    <mergeCell ref="D28:E28"/>
    <mergeCell ref="D29:E29"/>
    <mergeCell ref="D30:E30"/>
    <mergeCell ref="D31:E31"/>
    <mergeCell ref="D32:E32"/>
    <mergeCell ref="D14:E14"/>
    <mergeCell ref="D15:E15"/>
    <mergeCell ref="D27:E27"/>
    <mergeCell ref="D16:E16"/>
    <mergeCell ref="D17:E17"/>
    <mergeCell ref="D43:E43"/>
    <mergeCell ref="D44:E44"/>
    <mergeCell ref="D34:E34"/>
    <mergeCell ref="D35:E35"/>
    <mergeCell ref="D36:E36"/>
    <mergeCell ref="D37:E37"/>
    <mergeCell ref="D38:E38"/>
    <mergeCell ref="D39:E39"/>
    <mergeCell ref="C40:E40"/>
    <mergeCell ref="D41:E41"/>
    <mergeCell ref="D19:E19"/>
    <mergeCell ref="D20:E20"/>
    <mergeCell ref="D21:E21"/>
    <mergeCell ref="D26:E26"/>
    <mergeCell ref="D42:E42"/>
    <mergeCell ref="B45:Z45"/>
    <mergeCell ref="F4:H5"/>
    <mergeCell ref="L5:N5"/>
    <mergeCell ref="U4:Z4"/>
    <mergeCell ref="U5:W5"/>
    <mergeCell ref="X5:Z5"/>
    <mergeCell ref="B4:E6"/>
    <mergeCell ref="B8:E8"/>
    <mergeCell ref="O4:T4"/>
    <mergeCell ref="O5:Q5"/>
    <mergeCell ref="R5:T5"/>
    <mergeCell ref="I4:N4"/>
    <mergeCell ref="I5:K5"/>
    <mergeCell ref="C9:E9"/>
    <mergeCell ref="D13:E13"/>
    <mergeCell ref="D18:E18"/>
  </mergeCells>
  <printOptions horizontalCentered="1" verticalCentered="1"/>
  <pageMargins left="0.23622047244094491" right="0.23622047244094491" top="0.70866141732283472" bottom="0.19685039370078741" header="0.19685039370078741" footer="0"/>
  <pageSetup paperSize="9" scale="64" orientation="landscape" r:id="rId1"/>
  <headerFooter scaleWithDoc="0"/>
  <ignoredErrors>
    <ignoredError sqref="C36" numberStoredAsText="1"/>
  </ignoredErrors>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0" tint="-0.14999847407452621"/>
  </sheetPr>
  <dimension ref="B2:Y35"/>
  <sheetViews>
    <sheetView showGridLines="0" zoomScaleNormal="100" workbookViewId="0"/>
  </sheetViews>
  <sheetFormatPr defaultRowHeight="12" x14ac:dyDescent="0.2"/>
  <cols>
    <col min="1" max="1" width="9.140625" style="64"/>
    <col min="2" max="2" width="7.42578125" style="64" customWidth="1"/>
    <col min="3" max="3" width="3.7109375" style="64" customWidth="1"/>
    <col min="4" max="4" width="6.7109375" style="64" customWidth="1"/>
    <col min="5" max="5" width="2.7109375" style="64" customWidth="1"/>
    <col min="6" max="6" width="6.5703125" style="64" customWidth="1"/>
    <col min="7" max="7" width="1" style="64" customWidth="1"/>
    <col min="8" max="22" width="9.28515625" style="64" customWidth="1"/>
    <col min="23" max="16384" width="9.140625" style="64"/>
  </cols>
  <sheetData>
    <row r="2" spans="2:25" ht="30" customHeight="1" x14ac:dyDescent="0.2">
      <c r="B2" s="868" t="s">
        <v>203</v>
      </c>
      <c r="C2" s="868"/>
      <c r="D2" s="868"/>
      <c r="E2" s="868"/>
      <c r="F2" s="868"/>
      <c r="G2" s="868"/>
      <c r="H2" s="868"/>
      <c r="I2" s="868"/>
      <c r="J2" s="868"/>
      <c r="K2" s="868"/>
      <c r="L2" s="868"/>
      <c r="M2" s="868"/>
      <c r="N2" s="868"/>
      <c r="O2" s="868"/>
      <c r="P2" s="868"/>
      <c r="Q2" s="868"/>
      <c r="R2" s="868"/>
      <c r="S2" s="868"/>
      <c r="T2" s="868"/>
      <c r="U2" s="868"/>
      <c r="V2" s="868"/>
    </row>
    <row r="3" spans="2:25" ht="12.75" customHeight="1" x14ac:dyDescent="0.2">
      <c r="B3" s="165"/>
      <c r="C3" s="165"/>
      <c r="D3" s="165"/>
      <c r="E3" s="165"/>
      <c r="F3" s="165"/>
      <c r="G3" s="165"/>
      <c r="U3" s="166"/>
      <c r="V3" s="163" t="s">
        <v>156</v>
      </c>
    </row>
    <row r="4" spans="2:25" ht="4.5" customHeight="1" thickBot="1" x14ac:dyDescent="0.25"/>
    <row r="5" spans="2:25" ht="15" customHeight="1" x14ac:dyDescent="0.2">
      <c r="B5" s="809" t="s">
        <v>49</v>
      </c>
      <c r="C5" s="810"/>
      <c r="D5" s="810"/>
      <c r="E5" s="810"/>
      <c r="F5" s="810"/>
      <c r="G5" s="811"/>
      <c r="H5" s="809" t="s">
        <v>131</v>
      </c>
      <c r="I5" s="810"/>
      <c r="J5" s="811"/>
      <c r="K5" s="809" t="s">
        <v>130</v>
      </c>
      <c r="L5" s="810"/>
      <c r="M5" s="810"/>
      <c r="N5" s="809" t="s">
        <v>129</v>
      </c>
      <c r="O5" s="810"/>
      <c r="P5" s="811"/>
      <c r="Q5" s="810" t="s">
        <v>102</v>
      </c>
      <c r="R5" s="810"/>
      <c r="S5" s="810"/>
      <c r="T5" s="809" t="s">
        <v>103</v>
      </c>
      <c r="U5" s="810"/>
      <c r="V5" s="811"/>
    </row>
    <row r="6" spans="2:25" ht="15" customHeight="1" x14ac:dyDescent="0.2">
      <c r="B6" s="818"/>
      <c r="C6" s="819"/>
      <c r="D6" s="819"/>
      <c r="E6" s="819"/>
      <c r="F6" s="819"/>
      <c r="G6" s="820"/>
      <c r="H6" s="818"/>
      <c r="I6" s="819"/>
      <c r="J6" s="820"/>
      <c r="K6" s="818"/>
      <c r="L6" s="819"/>
      <c r="M6" s="819"/>
      <c r="N6" s="818"/>
      <c r="O6" s="819"/>
      <c r="P6" s="820"/>
      <c r="Q6" s="819"/>
      <c r="R6" s="819"/>
      <c r="S6" s="819"/>
      <c r="T6" s="818"/>
      <c r="U6" s="819"/>
      <c r="V6" s="820"/>
      <c r="Y6" s="381"/>
    </row>
    <row r="7" spans="2:25" ht="15" customHeight="1" thickBot="1" x14ac:dyDescent="0.25">
      <c r="B7" s="818"/>
      <c r="C7" s="819"/>
      <c r="D7" s="819"/>
      <c r="E7" s="819"/>
      <c r="F7" s="819"/>
      <c r="G7" s="820"/>
      <c r="H7" s="812"/>
      <c r="I7" s="813"/>
      <c r="J7" s="814"/>
      <c r="K7" s="812"/>
      <c r="L7" s="813"/>
      <c r="M7" s="813"/>
      <c r="N7" s="812"/>
      <c r="O7" s="813"/>
      <c r="P7" s="814"/>
      <c r="Q7" s="813"/>
      <c r="R7" s="813"/>
      <c r="S7" s="813"/>
      <c r="T7" s="812"/>
      <c r="U7" s="813"/>
      <c r="V7" s="814"/>
    </row>
    <row r="8" spans="2:25" s="18" customFormat="1" ht="24.95" customHeight="1" thickBot="1" x14ac:dyDescent="0.25">
      <c r="B8" s="812"/>
      <c r="C8" s="813"/>
      <c r="D8" s="813"/>
      <c r="E8" s="813"/>
      <c r="F8" s="813"/>
      <c r="G8" s="814"/>
      <c r="H8" s="24" t="s">
        <v>0</v>
      </c>
      <c r="I8" s="24" t="s">
        <v>1</v>
      </c>
      <c r="J8" s="24" t="s">
        <v>2</v>
      </c>
      <c r="K8" s="24" t="s">
        <v>0</v>
      </c>
      <c r="L8" s="24" t="s">
        <v>1</v>
      </c>
      <c r="M8" s="215" t="s">
        <v>2</v>
      </c>
      <c r="N8" s="24" t="s">
        <v>0</v>
      </c>
      <c r="O8" s="24" t="s">
        <v>1</v>
      </c>
      <c r="P8" s="24" t="s">
        <v>2</v>
      </c>
      <c r="Q8" s="107" t="s">
        <v>0</v>
      </c>
      <c r="R8" s="24" t="s">
        <v>1</v>
      </c>
      <c r="S8" s="215" t="s">
        <v>2</v>
      </c>
      <c r="T8" s="24" t="s">
        <v>0</v>
      </c>
      <c r="U8" s="24" t="s">
        <v>1</v>
      </c>
      <c r="V8" s="24" t="s">
        <v>2</v>
      </c>
    </row>
    <row r="9" spans="2:25" s="18" customFormat="1" ht="5.25" customHeight="1" x14ac:dyDescent="0.2">
      <c r="B9" s="66"/>
      <c r="C9" s="67"/>
      <c r="D9" s="67"/>
      <c r="E9" s="67"/>
      <c r="F9" s="67"/>
      <c r="G9" s="68"/>
      <c r="H9" s="201"/>
      <c r="I9" s="200"/>
      <c r="J9" s="65"/>
      <c r="K9" s="201"/>
      <c r="L9" s="200"/>
      <c r="M9" s="200"/>
      <c r="N9" s="201"/>
      <c r="O9" s="200"/>
      <c r="P9" s="65"/>
      <c r="Q9" s="200"/>
      <c r="R9" s="200"/>
      <c r="S9" s="200"/>
      <c r="T9" s="201"/>
      <c r="U9" s="200"/>
      <c r="V9" s="65"/>
    </row>
    <row r="10" spans="2:25" s="18" customFormat="1" ht="24.95" customHeight="1" x14ac:dyDescent="0.2">
      <c r="B10" s="896" t="s">
        <v>3</v>
      </c>
      <c r="C10" s="897"/>
      <c r="D10" s="897"/>
      <c r="E10" s="897"/>
      <c r="F10" s="897"/>
      <c r="G10" s="898"/>
      <c r="H10" s="231">
        <f>SUM(H11:H21)</f>
        <v>99.999999999997414</v>
      </c>
      <c r="I10" s="417">
        <f t="shared" ref="I10:V10" si="0">SUM(I11:I21)</f>
        <v>99.999999999997726</v>
      </c>
      <c r="J10" s="233">
        <f t="shared" si="0"/>
        <v>99.999999999999218</v>
      </c>
      <c r="K10" s="231">
        <f t="shared" si="0"/>
        <v>99.999999999999673</v>
      </c>
      <c r="L10" s="232">
        <f t="shared" si="0"/>
        <v>99.999999999999687</v>
      </c>
      <c r="M10" s="418">
        <f t="shared" si="0"/>
        <v>100.00000000000018</v>
      </c>
      <c r="N10" s="231">
        <f t="shared" si="0"/>
        <v>100.00000000000045</v>
      </c>
      <c r="O10" s="232">
        <f t="shared" si="0"/>
        <v>99.999999999998252</v>
      </c>
      <c r="P10" s="233">
        <f t="shared" si="0"/>
        <v>99.999999999997286</v>
      </c>
      <c r="Q10" s="419">
        <f t="shared" si="0"/>
        <v>100.00000000000034</v>
      </c>
      <c r="R10" s="232">
        <f t="shared" si="0"/>
        <v>99.999999999999574</v>
      </c>
      <c r="S10" s="417">
        <f t="shared" si="0"/>
        <v>100.00000000000054</v>
      </c>
      <c r="T10" s="231">
        <f t="shared" si="0"/>
        <v>100.0000000000004</v>
      </c>
      <c r="U10" s="232">
        <f t="shared" si="0"/>
        <v>100.00000000000183</v>
      </c>
      <c r="V10" s="233">
        <f t="shared" si="0"/>
        <v>99.999999999997499</v>
      </c>
    </row>
    <row r="11" spans="2:25" s="20" customFormat="1" ht="23.1" customHeight="1" x14ac:dyDescent="0.2">
      <c r="B11" s="167"/>
      <c r="C11" s="168"/>
      <c r="D11" s="168" t="s">
        <v>5</v>
      </c>
      <c r="E11" s="168" t="s">
        <v>6</v>
      </c>
      <c r="F11" s="169">
        <v>505</v>
      </c>
      <c r="G11" s="170"/>
      <c r="H11" s="385">
        <v>1.2918221851910148</v>
      </c>
      <c r="I11" s="389">
        <v>0.58449695761552001</v>
      </c>
      <c r="J11" s="392">
        <v>2.2391925277333509</v>
      </c>
      <c r="K11" s="385">
        <v>2.387255067203641</v>
      </c>
      <c r="L11" s="387">
        <v>2.5276618948040226</v>
      </c>
      <c r="M11" s="391">
        <v>1.1251475922142036</v>
      </c>
      <c r="N11" s="385">
        <v>1.7607792692525068</v>
      </c>
      <c r="O11" s="387">
        <v>1.1202572194506979</v>
      </c>
      <c r="P11" s="394">
        <v>2.5862046018450657</v>
      </c>
      <c r="Q11" s="391">
        <v>1.9012894299962384</v>
      </c>
      <c r="R11" s="387">
        <v>0.7341027502110653</v>
      </c>
      <c r="S11" s="391">
        <v>2.2584823650634638</v>
      </c>
      <c r="T11" s="385">
        <v>1.7187136687929303</v>
      </c>
      <c r="U11" s="387">
        <v>1.0580025146493537</v>
      </c>
      <c r="V11" s="394">
        <v>2.3579166142226686</v>
      </c>
    </row>
    <row r="12" spans="2:25" s="20" customFormat="1" ht="23.1" customHeight="1" x14ac:dyDescent="0.2">
      <c r="B12" s="167">
        <v>505</v>
      </c>
      <c r="C12" s="168" t="s">
        <v>4</v>
      </c>
      <c r="D12" s="168" t="s">
        <v>5</v>
      </c>
      <c r="E12" s="168" t="s">
        <v>6</v>
      </c>
      <c r="F12" s="169">
        <v>583</v>
      </c>
      <c r="G12" s="170"/>
      <c r="H12" s="385">
        <v>14.788632553627451</v>
      </c>
      <c r="I12" s="389">
        <v>5.2556829198505115</v>
      </c>
      <c r="J12" s="392">
        <v>27.556781359723992</v>
      </c>
      <c r="K12" s="385">
        <v>6.4568729735012003</v>
      </c>
      <c r="L12" s="387">
        <v>6.97392699456225</v>
      </c>
      <c r="M12" s="391">
        <v>1.8091093561090836</v>
      </c>
      <c r="N12" s="385">
        <v>7.0605871565306417</v>
      </c>
      <c r="O12" s="387">
        <v>4.2771327343388181</v>
      </c>
      <c r="P12" s="394">
        <v>10.647557804777371</v>
      </c>
      <c r="Q12" s="391">
        <v>5.0257808467123972</v>
      </c>
      <c r="R12" s="387">
        <v>1.8144294975502635</v>
      </c>
      <c r="S12" s="391">
        <v>6.0085473859522454</v>
      </c>
      <c r="T12" s="385">
        <v>8.3813454876875504</v>
      </c>
      <c r="U12" s="387">
        <v>4.5089824704941721</v>
      </c>
      <c r="V12" s="394">
        <v>12.127651011425204</v>
      </c>
    </row>
    <row r="13" spans="2:25" s="20" customFormat="1" ht="23.1" customHeight="1" x14ac:dyDescent="0.2">
      <c r="B13" s="167">
        <v>583</v>
      </c>
      <c r="C13" s="168" t="s">
        <v>4</v>
      </c>
      <c r="D13" s="168" t="s">
        <v>5</v>
      </c>
      <c r="E13" s="168" t="s">
        <v>6</v>
      </c>
      <c r="F13" s="169">
        <v>637</v>
      </c>
      <c r="G13" s="171"/>
      <c r="H13" s="385">
        <v>12.831895419544265</v>
      </c>
      <c r="I13" s="389">
        <v>8.6398338732659852</v>
      </c>
      <c r="J13" s="392">
        <v>18.446617796503979</v>
      </c>
      <c r="K13" s="385">
        <v>11.904866180629856</v>
      </c>
      <c r="L13" s="387">
        <v>11.835512564668269</v>
      </c>
      <c r="M13" s="391">
        <v>12.528281142841008</v>
      </c>
      <c r="N13" s="385">
        <v>7.6651040031875688</v>
      </c>
      <c r="O13" s="387">
        <v>5.8472898937844917</v>
      </c>
      <c r="P13" s="394">
        <v>10.007677246856044</v>
      </c>
      <c r="Q13" s="391">
        <v>10.366184566739022</v>
      </c>
      <c r="R13" s="387">
        <v>7.2328716912646431</v>
      </c>
      <c r="S13" s="391">
        <v>11.325069072412635</v>
      </c>
      <c r="T13" s="385">
        <v>9.955435790889144</v>
      </c>
      <c r="U13" s="387">
        <v>7.4632025927301369</v>
      </c>
      <c r="V13" s="394">
        <v>12.366539025593729</v>
      </c>
    </row>
    <row r="14" spans="2:25" s="20" customFormat="1" ht="23.1" customHeight="1" x14ac:dyDescent="0.2">
      <c r="B14" s="167">
        <v>637</v>
      </c>
      <c r="C14" s="168" t="s">
        <v>4</v>
      </c>
      <c r="D14" s="168" t="s">
        <v>5</v>
      </c>
      <c r="E14" s="168" t="s">
        <v>6</v>
      </c>
      <c r="F14" s="169">
        <v>700</v>
      </c>
      <c r="G14" s="171"/>
      <c r="H14" s="385">
        <v>11.347804453538739</v>
      </c>
      <c r="I14" s="389">
        <v>10.214261284177056</v>
      </c>
      <c r="J14" s="392">
        <v>12.866038412655184</v>
      </c>
      <c r="K14" s="385">
        <v>13.657957129068677</v>
      </c>
      <c r="L14" s="387">
        <v>13.744844257773165</v>
      </c>
      <c r="M14" s="391">
        <v>12.87693460692749</v>
      </c>
      <c r="N14" s="385">
        <v>9.4379209083705149</v>
      </c>
      <c r="O14" s="387">
        <v>8.6719797043262652</v>
      </c>
      <c r="P14" s="394">
        <v>10.424970883137094</v>
      </c>
      <c r="Q14" s="391">
        <v>9.3984774744580619</v>
      </c>
      <c r="R14" s="387">
        <v>6.8295518208129087</v>
      </c>
      <c r="S14" s="391">
        <v>10.184643141088106</v>
      </c>
      <c r="T14" s="385">
        <v>10.141521455316983</v>
      </c>
      <c r="U14" s="387">
        <v>9.3963145282879044</v>
      </c>
      <c r="V14" s="394">
        <v>10.862469572696742</v>
      </c>
    </row>
    <row r="15" spans="2:25" s="18" customFormat="1" ht="23.1" customHeight="1" x14ac:dyDescent="0.2">
      <c r="B15" s="167">
        <v>700</v>
      </c>
      <c r="C15" s="168" t="s">
        <v>4</v>
      </c>
      <c r="D15" s="168" t="s">
        <v>5</v>
      </c>
      <c r="E15" s="168" t="s">
        <v>6</v>
      </c>
      <c r="F15" s="169">
        <v>790</v>
      </c>
      <c r="G15" s="171"/>
      <c r="H15" s="385">
        <v>11.916329987112862</v>
      </c>
      <c r="I15" s="389">
        <v>13.290858383177673</v>
      </c>
      <c r="J15" s="392">
        <v>10.075327592956155</v>
      </c>
      <c r="K15" s="385">
        <v>11.070063916304033</v>
      </c>
      <c r="L15" s="387">
        <v>11.216071354656339</v>
      </c>
      <c r="M15" s="391">
        <v>9.7576129301385226</v>
      </c>
      <c r="N15" s="385">
        <v>9.9910427679662455</v>
      </c>
      <c r="O15" s="387">
        <v>9.4067119900217318</v>
      </c>
      <c r="P15" s="394">
        <v>10.744055762410062</v>
      </c>
      <c r="Q15" s="391">
        <v>7.7879494336208026</v>
      </c>
      <c r="R15" s="387">
        <v>6.6567080021248577</v>
      </c>
      <c r="S15" s="391">
        <v>8.1341420814498822</v>
      </c>
      <c r="T15" s="385">
        <v>9.9111341966371889</v>
      </c>
      <c r="U15" s="387">
        <v>10.352617052316139</v>
      </c>
      <c r="V15" s="394">
        <v>9.4840229848209763</v>
      </c>
    </row>
    <row r="16" spans="2:25" s="18" customFormat="1" ht="23.1" customHeight="1" x14ac:dyDescent="0.2">
      <c r="B16" s="167">
        <v>790</v>
      </c>
      <c r="C16" s="168" t="s">
        <v>4</v>
      </c>
      <c r="D16" s="168" t="s">
        <v>5</v>
      </c>
      <c r="E16" s="168" t="s">
        <v>6</v>
      </c>
      <c r="F16" s="169">
        <v>901</v>
      </c>
      <c r="G16" s="171"/>
      <c r="H16" s="385">
        <v>10.951885780202723</v>
      </c>
      <c r="I16" s="389">
        <v>13.007116772574307</v>
      </c>
      <c r="J16" s="392">
        <v>8.1991706028855198</v>
      </c>
      <c r="K16" s="385">
        <v>14.610840122355844</v>
      </c>
      <c r="L16" s="387">
        <v>14.09519532165209</v>
      </c>
      <c r="M16" s="391">
        <v>19.245936353288062</v>
      </c>
      <c r="N16" s="385">
        <v>10.853571608741399</v>
      </c>
      <c r="O16" s="387">
        <v>11.777248062402251</v>
      </c>
      <c r="P16" s="394">
        <v>9.6632520183270891</v>
      </c>
      <c r="Q16" s="391">
        <v>6.632632307238798</v>
      </c>
      <c r="R16" s="387">
        <v>6.3158022763409818</v>
      </c>
      <c r="S16" s="391">
        <v>6.7295914746229384</v>
      </c>
      <c r="T16" s="385">
        <v>9.8997979802377341</v>
      </c>
      <c r="U16" s="387">
        <v>11.640042718401959</v>
      </c>
      <c r="V16" s="394">
        <v>8.2162036358297303</v>
      </c>
    </row>
    <row r="17" spans="2:22" s="18" customFormat="1" ht="23.1" customHeight="1" x14ac:dyDescent="0.2">
      <c r="B17" s="167">
        <v>901</v>
      </c>
      <c r="C17" s="168" t="s">
        <v>4</v>
      </c>
      <c r="D17" s="168" t="s">
        <v>5</v>
      </c>
      <c r="E17" s="168" t="s">
        <v>6</v>
      </c>
      <c r="F17" s="169">
        <v>1092</v>
      </c>
      <c r="G17" s="171"/>
      <c r="H17" s="385">
        <v>11.871683626056265</v>
      </c>
      <c r="I17" s="389">
        <v>14.556858544581045</v>
      </c>
      <c r="J17" s="392">
        <v>8.2752403165645116</v>
      </c>
      <c r="K17" s="385">
        <v>11.733212934520177</v>
      </c>
      <c r="L17" s="387">
        <v>12.050527084956984</v>
      </c>
      <c r="M17" s="391">
        <v>8.8808975020680769</v>
      </c>
      <c r="N17" s="385">
        <v>11.400847897346363</v>
      </c>
      <c r="O17" s="387">
        <v>13.007701676938671</v>
      </c>
      <c r="P17" s="394">
        <v>9.3301341477438058</v>
      </c>
      <c r="Q17" s="391">
        <v>5.9962157243852898</v>
      </c>
      <c r="R17" s="387">
        <v>6.4033648944534365</v>
      </c>
      <c r="S17" s="391">
        <v>5.8716162840510311</v>
      </c>
      <c r="T17" s="385">
        <v>10.0130158832673</v>
      </c>
      <c r="U17" s="387">
        <v>12.471538585143978</v>
      </c>
      <c r="V17" s="394">
        <v>7.63452576305317</v>
      </c>
    </row>
    <row r="18" spans="2:22" s="20" customFormat="1" ht="23.1" customHeight="1" x14ac:dyDescent="0.2">
      <c r="B18" s="167">
        <v>1092</v>
      </c>
      <c r="C18" s="168" t="s">
        <v>4</v>
      </c>
      <c r="D18" s="168" t="s">
        <v>5</v>
      </c>
      <c r="E18" s="168" t="s">
        <v>6</v>
      </c>
      <c r="F18" s="169">
        <v>1349</v>
      </c>
      <c r="G18" s="171"/>
      <c r="H18" s="385">
        <v>9.2671092112274902</v>
      </c>
      <c r="I18" s="389">
        <v>12.499415698682578</v>
      </c>
      <c r="J18" s="392">
        <v>4.9378541743073718</v>
      </c>
      <c r="K18" s="385">
        <v>8.9636420888698378</v>
      </c>
      <c r="L18" s="387">
        <v>8.7481679423761989</v>
      </c>
      <c r="M18" s="391">
        <v>10.900524615199721</v>
      </c>
      <c r="N18" s="385">
        <v>9.6448795633072084</v>
      </c>
      <c r="O18" s="387">
        <v>10.506304830317815</v>
      </c>
      <c r="P18" s="394">
        <v>8.5347815772248143</v>
      </c>
      <c r="Q18" s="391">
        <v>11.331155022929149</v>
      </c>
      <c r="R18" s="387">
        <v>11.778513035506064</v>
      </c>
      <c r="S18" s="391">
        <v>11.194250512017858</v>
      </c>
      <c r="T18" s="385">
        <v>9.9876913448876969</v>
      </c>
      <c r="U18" s="387">
        <v>11.074880573342798</v>
      </c>
      <c r="V18" s="394">
        <v>8.9358935165781066</v>
      </c>
    </row>
    <row r="19" spans="2:22" s="18" customFormat="1" ht="23.1" customHeight="1" x14ac:dyDescent="0.2">
      <c r="B19" s="167">
        <v>1349</v>
      </c>
      <c r="C19" s="168" t="s">
        <v>4</v>
      </c>
      <c r="D19" s="168" t="s">
        <v>5</v>
      </c>
      <c r="E19" s="168" t="s">
        <v>6</v>
      </c>
      <c r="F19" s="169">
        <v>1731</v>
      </c>
      <c r="G19" s="171"/>
      <c r="H19" s="385">
        <v>6.8406121909986322</v>
      </c>
      <c r="I19" s="389">
        <v>9.4390043575425722</v>
      </c>
      <c r="J19" s="392">
        <v>3.360403114735862</v>
      </c>
      <c r="K19" s="385">
        <v>6.5511535255626567</v>
      </c>
      <c r="L19" s="387">
        <v>6.5002146802345893</v>
      </c>
      <c r="M19" s="391">
        <v>7.0090393602805641</v>
      </c>
      <c r="N19" s="385">
        <v>11.007551823500796</v>
      </c>
      <c r="O19" s="387">
        <v>11.386838899088399</v>
      </c>
      <c r="P19" s="394">
        <v>10.518773707880353</v>
      </c>
      <c r="Q19" s="391">
        <v>11.98818665359223</v>
      </c>
      <c r="R19" s="387">
        <v>14.008644003981408</v>
      </c>
      <c r="S19" s="391">
        <v>11.36986817578325</v>
      </c>
      <c r="T19" s="385">
        <v>9.9927529580225141</v>
      </c>
      <c r="U19" s="387">
        <v>10.668621681648844</v>
      </c>
      <c r="V19" s="394">
        <v>9.3388858692703476</v>
      </c>
    </row>
    <row r="20" spans="2:22" s="18" customFormat="1" ht="23.1" customHeight="1" x14ac:dyDescent="0.2">
      <c r="B20" s="167">
        <v>1731</v>
      </c>
      <c r="C20" s="168" t="s">
        <v>4</v>
      </c>
      <c r="D20" s="168" t="s">
        <v>5</v>
      </c>
      <c r="E20" s="168" t="s">
        <v>6</v>
      </c>
      <c r="F20" s="169">
        <v>2362</v>
      </c>
      <c r="G20" s="171"/>
      <c r="H20" s="385">
        <v>4.4784234524027182</v>
      </c>
      <c r="I20" s="389">
        <v>6.2367955762886469</v>
      </c>
      <c r="J20" s="392">
        <v>2.1233122017654833</v>
      </c>
      <c r="K20" s="385">
        <v>5.9186616125353977</v>
      </c>
      <c r="L20" s="387">
        <v>5.6982436531683538</v>
      </c>
      <c r="M20" s="391">
        <v>7.8999837383428808</v>
      </c>
      <c r="N20" s="385">
        <v>9.2606032357882597</v>
      </c>
      <c r="O20" s="387">
        <v>9.9556714210515409</v>
      </c>
      <c r="P20" s="394">
        <v>8.3648856126816806</v>
      </c>
      <c r="Q20" s="391">
        <v>16.791721141243197</v>
      </c>
      <c r="R20" s="387">
        <v>17.803298597366275</v>
      </c>
      <c r="S20" s="391">
        <v>16.482149136303075</v>
      </c>
      <c r="T20" s="385">
        <v>10.002352052754384</v>
      </c>
      <c r="U20" s="387">
        <v>9.4900375315328667</v>
      </c>
      <c r="V20" s="394">
        <v>10.497989138487739</v>
      </c>
    </row>
    <row r="21" spans="2:22" s="18" customFormat="1" ht="23.1" customHeight="1" thickBot="1" x14ac:dyDescent="0.25">
      <c r="B21" s="421">
        <v>2362</v>
      </c>
      <c r="C21" s="422" t="s">
        <v>4</v>
      </c>
      <c r="D21" s="422" t="s">
        <v>5</v>
      </c>
      <c r="E21" s="422" t="s">
        <v>7</v>
      </c>
      <c r="F21" s="423" t="s">
        <v>8</v>
      </c>
      <c r="G21" s="493"/>
      <c r="H21" s="386">
        <v>4.4138011400952593</v>
      </c>
      <c r="I21" s="390">
        <v>6.2756756322418239</v>
      </c>
      <c r="J21" s="393">
        <v>1.9200619001678083</v>
      </c>
      <c r="K21" s="386">
        <v>6.7454744494483467</v>
      </c>
      <c r="L21" s="388">
        <v>6.6096342511474271</v>
      </c>
      <c r="M21" s="395">
        <v>7.9665328025905673</v>
      </c>
      <c r="N21" s="386">
        <v>11.917111766008961</v>
      </c>
      <c r="O21" s="388">
        <v>14.042863568277554</v>
      </c>
      <c r="P21" s="396">
        <v>9.1777066371138964</v>
      </c>
      <c r="Q21" s="395">
        <v>12.780407399085156</v>
      </c>
      <c r="R21" s="388">
        <v>20.422713430387667</v>
      </c>
      <c r="S21" s="395">
        <v>10.441640371256053</v>
      </c>
      <c r="T21" s="386">
        <v>9.9962391815069758</v>
      </c>
      <c r="U21" s="388">
        <v>11.875759751453685</v>
      </c>
      <c r="V21" s="396">
        <v>8.1779028680190908</v>
      </c>
    </row>
    <row r="22" spans="2:22" s="18" customFormat="1" ht="0.75" customHeight="1" thickBot="1" x14ac:dyDescent="0.25">
      <c r="B22" s="172"/>
      <c r="C22" s="173"/>
      <c r="D22" s="173"/>
      <c r="E22" s="173"/>
      <c r="F22" s="173"/>
      <c r="G22" s="174"/>
      <c r="H22" s="380">
        <f t="shared" ref="H22:V22" si="1">H23/H$10*100</f>
        <v>0</v>
      </c>
      <c r="I22" s="380">
        <f t="shared" si="1"/>
        <v>0</v>
      </c>
      <c r="J22" s="380">
        <f t="shared" si="1"/>
        <v>0</v>
      </c>
      <c r="K22" s="380">
        <f t="shared" si="1"/>
        <v>0</v>
      </c>
      <c r="L22" s="417">
        <f t="shared" si="1"/>
        <v>0</v>
      </c>
      <c r="M22" s="380">
        <f t="shared" si="1"/>
        <v>0</v>
      </c>
      <c r="N22" s="380">
        <f t="shared" si="1"/>
        <v>0</v>
      </c>
      <c r="O22" s="380">
        <f t="shared" si="1"/>
        <v>0</v>
      </c>
      <c r="P22" s="380">
        <f t="shared" si="1"/>
        <v>0</v>
      </c>
      <c r="Q22" s="380">
        <f t="shared" si="1"/>
        <v>0</v>
      </c>
      <c r="R22" s="380">
        <f t="shared" si="1"/>
        <v>0</v>
      </c>
      <c r="S22" s="380">
        <f t="shared" si="1"/>
        <v>0</v>
      </c>
      <c r="T22" s="380">
        <f t="shared" si="1"/>
        <v>0</v>
      </c>
      <c r="U22" s="380">
        <f t="shared" si="1"/>
        <v>0</v>
      </c>
      <c r="V22" s="380">
        <f t="shared" si="1"/>
        <v>0</v>
      </c>
    </row>
    <row r="23" spans="2:22" s="18" customFormat="1" x14ac:dyDescent="0.2"/>
    <row r="24" spans="2:22" s="18" customFormat="1" x14ac:dyDescent="0.2">
      <c r="L24" s="175"/>
    </row>
    <row r="25" spans="2:22" s="18" customFormat="1" x14ac:dyDescent="0.2">
      <c r="M25" s="175"/>
    </row>
    <row r="26" spans="2:22" s="18" customFormat="1" x14ac:dyDescent="0.2"/>
    <row r="27" spans="2:22" s="18" customFormat="1" x14ac:dyDescent="0.2"/>
    <row r="28" spans="2:22" s="18" customFormat="1" x14ac:dyDescent="0.2">
      <c r="N28" s="175"/>
    </row>
    <row r="29" spans="2:22" s="18" customFormat="1" x14ac:dyDescent="0.2"/>
    <row r="30" spans="2:22" s="18" customFormat="1" x14ac:dyDescent="0.2"/>
    <row r="31" spans="2:22" s="18" customFormat="1" x14ac:dyDescent="0.2"/>
    <row r="32" spans="2:22" s="18" customFormat="1" x14ac:dyDescent="0.2"/>
    <row r="33" s="18" customFormat="1" x14ac:dyDescent="0.2"/>
    <row r="34" s="18" customFormat="1" x14ac:dyDescent="0.2"/>
    <row r="35" s="18" customFormat="1" x14ac:dyDescent="0.2"/>
  </sheetData>
  <mergeCells count="8">
    <mergeCell ref="B10:G10"/>
    <mergeCell ref="B2:V2"/>
    <mergeCell ref="B5:G8"/>
    <mergeCell ref="H5:J7"/>
    <mergeCell ref="K5:M7"/>
    <mergeCell ref="N5:P7"/>
    <mergeCell ref="Q5:S7"/>
    <mergeCell ref="T5:V7"/>
  </mergeCells>
  <printOptions horizontalCentered="1" verticalCentered="1"/>
  <pageMargins left="0.23622047244094491" right="0.23622047244094491" top="0.70866141732283472" bottom="0.39370078740157483" header="0.19685039370078741" footer="0"/>
  <pageSetup paperSize="9" scale="65" orientation="landscape" r:id="rId1"/>
  <headerFooter scaleWithDoc="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0" tint="-0.14999847407452621"/>
  </sheetPr>
  <dimension ref="B2:V47"/>
  <sheetViews>
    <sheetView showGridLines="0" zoomScaleNormal="100" workbookViewId="0"/>
  </sheetViews>
  <sheetFormatPr defaultRowHeight="12" x14ac:dyDescent="0.2"/>
  <cols>
    <col min="1" max="1" width="9.140625" style="64"/>
    <col min="2" max="2" width="7.42578125" style="64" customWidth="1"/>
    <col min="3" max="3" width="3.7109375" style="64" customWidth="1"/>
    <col min="4" max="4" width="6.7109375" style="64" customWidth="1"/>
    <col min="5" max="5" width="2.7109375" style="64" customWidth="1"/>
    <col min="6" max="6" width="6.5703125" style="64" customWidth="1"/>
    <col min="7" max="7" width="1" style="64" customWidth="1"/>
    <col min="8" max="16" width="9.28515625" style="64" customWidth="1"/>
    <col min="17" max="16384" width="9.140625" style="64"/>
  </cols>
  <sheetData>
    <row r="2" spans="2:22" ht="41.25" customHeight="1" x14ac:dyDescent="0.2">
      <c r="B2" s="868" t="s">
        <v>204</v>
      </c>
      <c r="C2" s="868"/>
      <c r="D2" s="868"/>
      <c r="E2" s="868"/>
      <c r="F2" s="868"/>
      <c r="G2" s="868"/>
      <c r="H2" s="868"/>
      <c r="I2" s="868"/>
      <c r="J2" s="868"/>
      <c r="K2" s="868"/>
      <c r="L2" s="868"/>
      <c r="M2" s="868"/>
      <c r="N2" s="868"/>
      <c r="O2" s="868"/>
      <c r="P2" s="868"/>
      <c r="Q2" s="868"/>
      <c r="R2" s="868"/>
      <c r="S2" s="868"/>
      <c r="T2" s="868"/>
      <c r="U2" s="868"/>
      <c r="V2" s="868"/>
    </row>
    <row r="3" spans="2:22" ht="12.75" customHeight="1" x14ac:dyDescent="0.2">
      <c r="B3" s="165"/>
      <c r="C3" s="165"/>
      <c r="D3" s="165"/>
      <c r="E3" s="165"/>
      <c r="F3" s="165"/>
      <c r="G3" s="165"/>
      <c r="O3" s="166"/>
      <c r="P3" s="163"/>
      <c r="V3" s="163" t="s">
        <v>156</v>
      </c>
    </row>
    <row r="4" spans="2:22" ht="4.5" customHeight="1" thickBot="1" x14ac:dyDescent="0.25"/>
    <row r="5" spans="2:22" ht="15" customHeight="1" x14ac:dyDescent="0.2">
      <c r="B5" s="809" t="s">
        <v>49</v>
      </c>
      <c r="C5" s="810"/>
      <c r="D5" s="810"/>
      <c r="E5" s="810"/>
      <c r="F5" s="810"/>
      <c r="G5" s="811"/>
      <c r="H5" s="809" t="s">
        <v>132</v>
      </c>
      <c r="I5" s="810"/>
      <c r="J5" s="810"/>
      <c r="K5" s="809" t="s">
        <v>133</v>
      </c>
      <c r="L5" s="810"/>
      <c r="M5" s="811"/>
      <c r="N5" s="810" t="s">
        <v>134</v>
      </c>
      <c r="O5" s="810"/>
      <c r="P5" s="810"/>
      <c r="Q5" s="809" t="s">
        <v>135</v>
      </c>
      <c r="R5" s="810"/>
      <c r="S5" s="811"/>
      <c r="T5" s="810" t="s">
        <v>136</v>
      </c>
      <c r="U5" s="810"/>
      <c r="V5" s="811"/>
    </row>
    <row r="6" spans="2:22" ht="15" customHeight="1" x14ac:dyDescent="0.2">
      <c r="B6" s="818"/>
      <c r="C6" s="819"/>
      <c r="D6" s="819"/>
      <c r="E6" s="819"/>
      <c r="F6" s="819"/>
      <c r="G6" s="820"/>
      <c r="H6" s="818"/>
      <c r="I6" s="819"/>
      <c r="J6" s="819"/>
      <c r="K6" s="818"/>
      <c r="L6" s="819"/>
      <c r="M6" s="820"/>
      <c r="N6" s="819"/>
      <c r="O6" s="819"/>
      <c r="P6" s="819"/>
      <c r="Q6" s="818"/>
      <c r="R6" s="819"/>
      <c r="S6" s="820"/>
      <c r="T6" s="819"/>
      <c r="U6" s="819"/>
      <c r="V6" s="820"/>
    </row>
    <row r="7" spans="2:22" ht="15" customHeight="1" thickBot="1" x14ac:dyDescent="0.25">
      <c r="B7" s="818"/>
      <c r="C7" s="819"/>
      <c r="D7" s="819"/>
      <c r="E7" s="819"/>
      <c r="F7" s="819"/>
      <c r="G7" s="820"/>
      <c r="H7" s="812"/>
      <c r="I7" s="813"/>
      <c r="J7" s="813"/>
      <c r="K7" s="812"/>
      <c r="L7" s="813"/>
      <c r="M7" s="814"/>
      <c r="N7" s="813"/>
      <c r="O7" s="813"/>
      <c r="P7" s="813"/>
      <c r="Q7" s="812"/>
      <c r="R7" s="813"/>
      <c r="S7" s="814"/>
      <c r="T7" s="813"/>
      <c r="U7" s="813"/>
      <c r="V7" s="814"/>
    </row>
    <row r="8" spans="2:22" s="18" customFormat="1" ht="24.95" customHeight="1" thickBot="1" x14ac:dyDescent="0.25">
      <c r="B8" s="812"/>
      <c r="C8" s="813"/>
      <c r="D8" s="813"/>
      <c r="E8" s="813"/>
      <c r="F8" s="813"/>
      <c r="G8" s="814"/>
      <c r="H8" s="24" t="s">
        <v>0</v>
      </c>
      <c r="I8" s="24" t="s">
        <v>1</v>
      </c>
      <c r="J8" s="215" t="s">
        <v>2</v>
      </c>
      <c r="K8" s="24" t="s">
        <v>0</v>
      </c>
      <c r="L8" s="24" t="s">
        <v>1</v>
      </c>
      <c r="M8" s="24" t="s">
        <v>2</v>
      </c>
      <c r="N8" s="107" t="s">
        <v>0</v>
      </c>
      <c r="O8" s="24" t="s">
        <v>1</v>
      </c>
      <c r="P8" s="215" t="s">
        <v>2</v>
      </c>
      <c r="Q8" s="24" t="s">
        <v>0</v>
      </c>
      <c r="R8" s="24" t="s">
        <v>1</v>
      </c>
      <c r="S8" s="24" t="s">
        <v>2</v>
      </c>
      <c r="T8" s="107" t="s">
        <v>0</v>
      </c>
      <c r="U8" s="24" t="s">
        <v>1</v>
      </c>
      <c r="V8" s="24" t="s">
        <v>2</v>
      </c>
    </row>
    <row r="9" spans="2:22" s="18" customFormat="1" ht="5.25" customHeight="1" x14ac:dyDescent="0.2">
      <c r="B9" s="212"/>
      <c r="C9" s="213"/>
      <c r="D9" s="213"/>
      <c r="E9" s="213"/>
      <c r="F9" s="213"/>
      <c r="G9" s="214"/>
      <c r="H9" s="201"/>
      <c r="I9" s="200"/>
      <c r="J9" s="200"/>
      <c r="K9" s="201"/>
      <c r="L9" s="200"/>
      <c r="M9" s="65"/>
      <c r="N9" s="200"/>
      <c r="O9" s="200"/>
      <c r="P9" s="200"/>
      <c r="Q9" s="201"/>
      <c r="R9" s="200"/>
      <c r="S9" s="65"/>
      <c r="T9" s="200"/>
      <c r="U9" s="200"/>
      <c r="V9" s="65"/>
    </row>
    <row r="10" spans="2:22" s="18" customFormat="1" ht="24.95" customHeight="1" x14ac:dyDescent="0.2">
      <c r="B10" s="896" t="s">
        <v>3</v>
      </c>
      <c r="C10" s="897"/>
      <c r="D10" s="897"/>
      <c r="E10" s="897"/>
      <c r="F10" s="897"/>
      <c r="G10" s="898"/>
      <c r="H10" s="420">
        <f>SUM(H11:H21)</f>
        <v>99.999999999999858</v>
      </c>
      <c r="I10" s="232">
        <f t="shared" ref="I10:V10" si="0">SUM(I11:I21)</f>
        <v>99.999999999999545</v>
      </c>
      <c r="J10" s="418">
        <f t="shared" si="0"/>
        <v>100</v>
      </c>
      <c r="K10" s="420">
        <f t="shared" si="0"/>
        <v>100.00000000000074</v>
      </c>
      <c r="L10" s="232">
        <f t="shared" si="0"/>
        <v>99.999999999999631</v>
      </c>
      <c r="M10" s="416">
        <f t="shared" si="0"/>
        <v>100.00000000000004</v>
      </c>
      <c r="N10" s="418">
        <f t="shared" si="0"/>
        <v>99.999999999999957</v>
      </c>
      <c r="O10" s="232">
        <f t="shared" si="0"/>
        <v>100.00000000000006</v>
      </c>
      <c r="P10" s="418">
        <f t="shared" si="0"/>
        <v>99.999999999999957</v>
      </c>
      <c r="Q10" s="420">
        <f t="shared" si="0"/>
        <v>99.999999999999517</v>
      </c>
      <c r="R10" s="232">
        <f t="shared" si="0"/>
        <v>99.999999999998792</v>
      </c>
      <c r="S10" s="416">
        <f t="shared" si="0"/>
        <v>99.999999999999915</v>
      </c>
      <c r="T10" s="418">
        <f t="shared" si="0"/>
        <v>99.999999999998892</v>
      </c>
      <c r="U10" s="232">
        <f t="shared" si="0"/>
        <v>99.999999999999176</v>
      </c>
      <c r="V10" s="416">
        <f t="shared" si="0"/>
        <v>99.999999999999943</v>
      </c>
    </row>
    <row r="11" spans="2:22" s="20" customFormat="1" ht="23.1" customHeight="1" x14ac:dyDescent="0.2">
      <c r="B11" s="167"/>
      <c r="C11" s="168"/>
      <c r="D11" s="168" t="s">
        <v>5</v>
      </c>
      <c r="E11" s="168" t="s">
        <v>6</v>
      </c>
      <c r="F11" s="169">
        <v>505</v>
      </c>
      <c r="G11" s="170"/>
      <c r="H11" s="425">
        <v>0.21856716797747175</v>
      </c>
      <c r="I11" s="33">
        <v>0.20507089387174354</v>
      </c>
      <c r="J11" s="428">
        <v>0.23109909416129648</v>
      </c>
      <c r="K11" s="425">
        <v>2.0851861608321549</v>
      </c>
      <c r="L11" s="33">
        <v>1.5199709499373921</v>
      </c>
      <c r="M11" s="430">
        <v>2.4239916936027686</v>
      </c>
      <c r="N11" s="428">
        <v>1.0151266669083634</v>
      </c>
      <c r="O11" s="33">
        <v>1.0878213012939195</v>
      </c>
      <c r="P11" s="428">
        <v>0.62073501603222858</v>
      </c>
      <c r="Q11" s="425">
        <v>1.8905404964467267</v>
      </c>
      <c r="R11" s="33">
        <v>0.96467923746167639</v>
      </c>
      <c r="S11" s="430">
        <v>4.7421177357461648</v>
      </c>
      <c r="T11" s="428">
        <v>3.4288003269475635</v>
      </c>
      <c r="U11" s="33">
        <v>1.9050563152707947</v>
      </c>
      <c r="V11" s="430">
        <v>5.0310317602027004</v>
      </c>
    </row>
    <row r="12" spans="2:22" s="20" customFormat="1" ht="23.1" customHeight="1" x14ac:dyDescent="0.2">
      <c r="B12" s="167">
        <v>505</v>
      </c>
      <c r="C12" s="168" t="s">
        <v>4</v>
      </c>
      <c r="D12" s="168" t="s">
        <v>5</v>
      </c>
      <c r="E12" s="168" t="s">
        <v>6</v>
      </c>
      <c r="F12" s="169">
        <v>583</v>
      </c>
      <c r="G12" s="171"/>
      <c r="H12" s="425">
        <v>0.47191094432293246</v>
      </c>
      <c r="I12" s="33">
        <v>0.44193778424351227</v>
      </c>
      <c r="J12" s="428">
        <v>0.49974243519727896</v>
      </c>
      <c r="K12" s="425">
        <v>8.0135640372559234</v>
      </c>
      <c r="L12" s="33">
        <v>4.9961390382746291</v>
      </c>
      <c r="M12" s="430">
        <v>9.822291517814838</v>
      </c>
      <c r="N12" s="428">
        <v>11.556022836084765</v>
      </c>
      <c r="O12" s="33">
        <v>12.161776480126493</v>
      </c>
      <c r="P12" s="428">
        <v>8.2696155005618088</v>
      </c>
      <c r="Q12" s="425">
        <v>13.830135191925743</v>
      </c>
      <c r="R12" s="33">
        <v>8.2371906285891363</v>
      </c>
      <c r="S12" s="430">
        <v>31.055948738717369</v>
      </c>
      <c r="T12" s="428">
        <v>17.857228108230153</v>
      </c>
      <c r="U12" s="33">
        <v>6.6347914946079456</v>
      </c>
      <c r="V12" s="430">
        <v>29.657727773703517</v>
      </c>
    </row>
    <row r="13" spans="2:22" s="20" customFormat="1" ht="23.1" customHeight="1" x14ac:dyDescent="0.2">
      <c r="B13" s="167">
        <v>583</v>
      </c>
      <c r="C13" s="168" t="s">
        <v>4</v>
      </c>
      <c r="D13" s="168" t="s">
        <v>5</v>
      </c>
      <c r="E13" s="168" t="s">
        <v>6</v>
      </c>
      <c r="F13" s="169">
        <v>637</v>
      </c>
      <c r="G13" s="171"/>
      <c r="H13" s="425">
        <v>0.98073378803548661</v>
      </c>
      <c r="I13" s="33">
        <v>0.87239435174855162</v>
      </c>
      <c r="J13" s="428">
        <v>1.0813320574325789</v>
      </c>
      <c r="K13" s="425">
        <v>12.589723825291854</v>
      </c>
      <c r="L13" s="33">
        <v>8.7040572397476375</v>
      </c>
      <c r="M13" s="430">
        <v>14.918899177102093</v>
      </c>
      <c r="N13" s="428">
        <v>23.202681981714914</v>
      </c>
      <c r="O13" s="33">
        <v>20.591318140373659</v>
      </c>
      <c r="P13" s="428">
        <v>37.370166351503173</v>
      </c>
      <c r="Q13" s="425">
        <v>12.548180477623822</v>
      </c>
      <c r="R13" s="33">
        <v>9.5805924714273552</v>
      </c>
      <c r="S13" s="430">
        <v>21.688109740205057</v>
      </c>
      <c r="T13" s="428">
        <v>18.524063067211273</v>
      </c>
      <c r="U13" s="33">
        <v>13.718523292886719</v>
      </c>
      <c r="V13" s="430">
        <v>23.577134200667519</v>
      </c>
    </row>
    <row r="14" spans="2:22" s="18" customFormat="1" ht="23.1" customHeight="1" x14ac:dyDescent="0.2">
      <c r="B14" s="167">
        <v>637</v>
      </c>
      <c r="C14" s="168" t="s">
        <v>4</v>
      </c>
      <c r="D14" s="168" t="s">
        <v>5</v>
      </c>
      <c r="E14" s="168" t="s">
        <v>6</v>
      </c>
      <c r="F14" s="169">
        <v>700</v>
      </c>
      <c r="G14" s="171"/>
      <c r="H14" s="425">
        <v>1.5657555602273194</v>
      </c>
      <c r="I14" s="33">
        <v>1.9247114155567291</v>
      </c>
      <c r="J14" s="428">
        <v>1.2324481416761166</v>
      </c>
      <c r="K14" s="425">
        <v>15.225128322846416</v>
      </c>
      <c r="L14" s="33">
        <v>13.155516405170891</v>
      </c>
      <c r="M14" s="430">
        <v>16.465710591123369</v>
      </c>
      <c r="N14" s="428">
        <v>17.558918932752128</v>
      </c>
      <c r="O14" s="33">
        <v>15.470197939529569</v>
      </c>
      <c r="P14" s="428">
        <v>28.890898626983464</v>
      </c>
      <c r="Q14" s="425">
        <v>12.81823803512728</v>
      </c>
      <c r="R14" s="33">
        <v>11.678580514095863</v>
      </c>
      <c r="S14" s="430">
        <v>16.328290341594847</v>
      </c>
      <c r="T14" s="428">
        <v>14.812568546557442</v>
      </c>
      <c r="U14" s="33">
        <v>14.41896591094255</v>
      </c>
      <c r="V14" s="430">
        <v>15.226445490559669</v>
      </c>
    </row>
    <row r="15" spans="2:22" s="18" customFormat="1" ht="23.1" customHeight="1" x14ac:dyDescent="0.2">
      <c r="B15" s="167">
        <v>700</v>
      </c>
      <c r="C15" s="168" t="s">
        <v>4</v>
      </c>
      <c r="D15" s="168" t="s">
        <v>5</v>
      </c>
      <c r="E15" s="168" t="s">
        <v>6</v>
      </c>
      <c r="F15" s="169">
        <v>790</v>
      </c>
      <c r="G15" s="171"/>
      <c r="H15" s="425">
        <v>2.9002470381994496</v>
      </c>
      <c r="I15" s="33">
        <v>2.7487475948843363</v>
      </c>
      <c r="J15" s="428">
        <v>3.0409214069653974</v>
      </c>
      <c r="K15" s="425">
        <v>14.620039877677257</v>
      </c>
      <c r="L15" s="33">
        <v>14.049421014157668</v>
      </c>
      <c r="M15" s="430">
        <v>14.962084508354426</v>
      </c>
      <c r="N15" s="428">
        <v>12.572429074421997</v>
      </c>
      <c r="O15" s="33">
        <v>13.215248188437831</v>
      </c>
      <c r="P15" s="428">
        <v>9.0849297048425512</v>
      </c>
      <c r="Q15" s="425">
        <v>12.596008125117656</v>
      </c>
      <c r="R15" s="33">
        <v>12.969733802127664</v>
      </c>
      <c r="S15" s="430">
        <v>11.444963490771441</v>
      </c>
      <c r="T15" s="428">
        <v>12.739350365884494</v>
      </c>
      <c r="U15" s="33">
        <v>15.403046768416282</v>
      </c>
      <c r="V15" s="430">
        <v>9.9384480672837032</v>
      </c>
    </row>
    <row r="16" spans="2:22" s="18" customFormat="1" ht="23.1" customHeight="1" x14ac:dyDescent="0.2">
      <c r="B16" s="167">
        <v>790</v>
      </c>
      <c r="C16" s="168" t="s">
        <v>4</v>
      </c>
      <c r="D16" s="168" t="s">
        <v>5</v>
      </c>
      <c r="E16" s="168" t="s">
        <v>6</v>
      </c>
      <c r="F16" s="169">
        <v>901</v>
      </c>
      <c r="G16" s="171"/>
      <c r="H16" s="425">
        <v>4.7591116276509355</v>
      </c>
      <c r="I16" s="33">
        <v>5.2895351230284797</v>
      </c>
      <c r="J16" s="428">
        <v>4.266588429161942</v>
      </c>
      <c r="K16" s="425">
        <v>13.321390689008908</v>
      </c>
      <c r="L16" s="33">
        <v>15.389356031716309</v>
      </c>
      <c r="M16" s="430">
        <v>12.081795423024889</v>
      </c>
      <c r="N16" s="428">
        <v>9.8776516452089602</v>
      </c>
      <c r="O16" s="33">
        <v>9.7168936854840169</v>
      </c>
      <c r="P16" s="428">
        <v>10.749815012743561</v>
      </c>
      <c r="Q16" s="425">
        <v>12.92448413089976</v>
      </c>
      <c r="R16" s="33">
        <v>14.586710181958448</v>
      </c>
      <c r="S16" s="430">
        <v>7.8049633303794401</v>
      </c>
      <c r="T16" s="428">
        <v>11.439129990077022</v>
      </c>
      <c r="U16" s="33">
        <v>14.646254623197821</v>
      </c>
      <c r="V16" s="430">
        <v>8.0668076982912851</v>
      </c>
    </row>
    <row r="17" spans="2:22" s="20" customFormat="1" ht="23.1" customHeight="1" x14ac:dyDescent="0.2">
      <c r="B17" s="167">
        <v>901</v>
      </c>
      <c r="C17" s="168" t="s">
        <v>4</v>
      </c>
      <c r="D17" s="168" t="s">
        <v>5</v>
      </c>
      <c r="E17" s="168" t="s">
        <v>6</v>
      </c>
      <c r="F17" s="169">
        <v>1092</v>
      </c>
      <c r="G17" s="171"/>
      <c r="H17" s="425">
        <v>7.2384359709875179</v>
      </c>
      <c r="I17" s="33">
        <v>7.5250605556443668</v>
      </c>
      <c r="J17" s="428">
        <v>6.9722915440701545</v>
      </c>
      <c r="K17" s="425">
        <v>11.709709271544364</v>
      </c>
      <c r="L17" s="33">
        <v>14.110191337188201</v>
      </c>
      <c r="M17" s="430">
        <v>10.270794342362869</v>
      </c>
      <c r="N17" s="428">
        <v>11.539814931318997</v>
      </c>
      <c r="O17" s="33">
        <v>13.223835586683478</v>
      </c>
      <c r="P17" s="428">
        <v>2.4034640576612119</v>
      </c>
      <c r="Q17" s="425">
        <v>13.226671834956377</v>
      </c>
      <c r="R17" s="33">
        <v>16.113427222418551</v>
      </c>
      <c r="S17" s="430">
        <v>4.3357004519044535</v>
      </c>
      <c r="T17" s="428">
        <v>10.136098074679833</v>
      </c>
      <c r="U17" s="33">
        <v>14.916151296507351</v>
      </c>
      <c r="V17" s="430">
        <v>5.1098262954613096</v>
      </c>
    </row>
    <row r="18" spans="2:22" s="18" customFormat="1" ht="23.1" customHeight="1" x14ac:dyDescent="0.2">
      <c r="B18" s="167">
        <v>1092</v>
      </c>
      <c r="C18" s="168" t="s">
        <v>4</v>
      </c>
      <c r="D18" s="168" t="s">
        <v>5</v>
      </c>
      <c r="E18" s="168" t="s">
        <v>6</v>
      </c>
      <c r="F18" s="169">
        <v>1349</v>
      </c>
      <c r="G18" s="171"/>
      <c r="H18" s="425">
        <v>14.137276362605942</v>
      </c>
      <c r="I18" s="33">
        <v>12.039331273315792</v>
      </c>
      <c r="J18" s="428">
        <v>16.085317191559145</v>
      </c>
      <c r="K18" s="425">
        <v>8.4325911787383347</v>
      </c>
      <c r="L18" s="33">
        <v>10.559835929808782</v>
      </c>
      <c r="M18" s="430">
        <v>7.1574622060429416</v>
      </c>
      <c r="N18" s="428">
        <v>6.987739573092318</v>
      </c>
      <c r="O18" s="33">
        <v>8.1517140699468893</v>
      </c>
      <c r="P18" s="428">
        <v>0.67280550302830966</v>
      </c>
      <c r="Q18" s="425">
        <v>9.6043113286579782</v>
      </c>
      <c r="R18" s="33">
        <v>12.146432394416294</v>
      </c>
      <c r="S18" s="430">
        <v>1.7747855759476154</v>
      </c>
      <c r="T18" s="428">
        <v>5.9865901341141452</v>
      </c>
      <c r="U18" s="33">
        <v>9.3550882257109311</v>
      </c>
      <c r="V18" s="430">
        <v>2.4445821039878086</v>
      </c>
    </row>
    <row r="19" spans="2:22" s="18" customFormat="1" ht="23.1" customHeight="1" x14ac:dyDescent="0.2">
      <c r="B19" s="167">
        <v>1349</v>
      </c>
      <c r="C19" s="168" t="s">
        <v>4</v>
      </c>
      <c r="D19" s="168" t="s">
        <v>5</v>
      </c>
      <c r="E19" s="168" t="s">
        <v>6</v>
      </c>
      <c r="F19" s="169">
        <v>1731</v>
      </c>
      <c r="G19" s="171"/>
      <c r="H19" s="425">
        <v>17.560256887865179</v>
      </c>
      <c r="I19" s="33">
        <v>16.143934184581621</v>
      </c>
      <c r="J19" s="428">
        <v>18.875379226888445</v>
      </c>
      <c r="K19" s="425">
        <v>7.6988100569879006</v>
      </c>
      <c r="L19" s="33">
        <v>9.2355665422275433</v>
      </c>
      <c r="M19" s="430">
        <v>6.7776359808405271</v>
      </c>
      <c r="N19" s="428">
        <v>4.6041112630009771</v>
      </c>
      <c r="O19" s="33">
        <v>5.2153290110095529</v>
      </c>
      <c r="P19" s="428">
        <v>1.2880594151662139</v>
      </c>
      <c r="Q19" s="425">
        <v>7.4133364678538829</v>
      </c>
      <c r="R19" s="33">
        <v>9.624159840061898</v>
      </c>
      <c r="S19" s="430">
        <v>0.60418061742899642</v>
      </c>
      <c r="T19" s="428">
        <v>3.0276769735262854</v>
      </c>
      <c r="U19" s="33">
        <v>5.1797552084611134</v>
      </c>
      <c r="V19" s="430">
        <v>0.76474608197695648</v>
      </c>
    </row>
    <row r="20" spans="2:22" s="18" customFormat="1" ht="23.1" customHeight="1" x14ac:dyDescent="0.2">
      <c r="B20" s="167">
        <v>1731</v>
      </c>
      <c r="C20" s="168" t="s">
        <v>4</v>
      </c>
      <c r="D20" s="168" t="s">
        <v>5</v>
      </c>
      <c r="E20" s="168" t="s">
        <v>6</v>
      </c>
      <c r="F20" s="169">
        <v>2362</v>
      </c>
      <c r="G20" s="171"/>
      <c r="H20" s="425">
        <v>23.509014874547731</v>
      </c>
      <c r="I20" s="33">
        <v>20.622360440949887</v>
      </c>
      <c r="J20" s="428">
        <v>26.189409478025961</v>
      </c>
      <c r="K20" s="425">
        <v>4.1332210808545957</v>
      </c>
      <c r="L20" s="33">
        <v>5.3169984230518965</v>
      </c>
      <c r="M20" s="430">
        <v>3.4236324049410425</v>
      </c>
      <c r="N20" s="428">
        <v>0.66324452396743894</v>
      </c>
      <c r="O20" s="33">
        <v>0.66577593457412843</v>
      </c>
      <c r="P20" s="428">
        <v>0.64951081147743128</v>
      </c>
      <c r="Q20" s="425">
        <v>2.5389459597903277</v>
      </c>
      <c r="R20" s="33">
        <v>3.292997324038645</v>
      </c>
      <c r="S20" s="430">
        <v>0.21652919735834375</v>
      </c>
      <c r="T20" s="428">
        <v>1.5766158318083041</v>
      </c>
      <c r="U20" s="33">
        <v>2.9241220119248243</v>
      </c>
      <c r="V20" s="430">
        <v>0.15970016766579759</v>
      </c>
    </row>
    <row r="21" spans="2:22" s="18" customFormat="1" ht="23.1" customHeight="1" thickBot="1" x14ac:dyDescent="0.25">
      <c r="B21" s="421">
        <v>2362</v>
      </c>
      <c r="C21" s="422" t="s">
        <v>4</v>
      </c>
      <c r="D21" s="422" t="s">
        <v>5</v>
      </c>
      <c r="E21" s="422" t="s">
        <v>7</v>
      </c>
      <c r="F21" s="423" t="s">
        <v>8</v>
      </c>
      <c r="G21" s="424"/>
      <c r="H21" s="426">
        <v>26.658689777579902</v>
      </c>
      <c r="I21" s="102">
        <v>32.18691638217453</v>
      </c>
      <c r="J21" s="429">
        <v>21.525470994861685</v>
      </c>
      <c r="K21" s="426">
        <v>2.170635498963021</v>
      </c>
      <c r="L21" s="102">
        <v>2.9629470887186744</v>
      </c>
      <c r="M21" s="431">
        <v>1.6957021547902944</v>
      </c>
      <c r="N21" s="429">
        <v>0.42225857152910901</v>
      </c>
      <c r="O21" s="102">
        <v>0.50008966254050635</v>
      </c>
      <c r="P21" s="429">
        <v>0</v>
      </c>
      <c r="Q21" s="426">
        <v>0.60914795159995927</v>
      </c>
      <c r="R21" s="102">
        <v>0.80549638340324992</v>
      </c>
      <c r="S21" s="431">
        <v>4.4107799461884844E-3</v>
      </c>
      <c r="T21" s="429">
        <v>0.47187858096239943</v>
      </c>
      <c r="U21" s="102">
        <v>0.89824485207283378</v>
      </c>
      <c r="V21" s="431">
        <v>2.3550360199681496E-2</v>
      </c>
    </row>
    <row r="22" spans="2:22" s="18" customFormat="1" ht="0.75" customHeight="1" thickBot="1" x14ac:dyDescent="0.25">
      <c r="B22" s="172"/>
      <c r="C22" s="173"/>
      <c r="D22" s="173"/>
      <c r="E22" s="173"/>
      <c r="F22" s="173"/>
      <c r="G22" s="174"/>
      <c r="H22" s="32">
        <f t="shared" ref="H22:V22" si="1">H35/H$10*100</f>
        <v>0</v>
      </c>
      <c r="I22" s="32">
        <f t="shared" si="1"/>
        <v>0</v>
      </c>
      <c r="J22" s="32">
        <f t="shared" si="1"/>
        <v>0</v>
      </c>
      <c r="K22" s="32">
        <f t="shared" si="1"/>
        <v>0</v>
      </c>
      <c r="L22" s="32">
        <f t="shared" si="1"/>
        <v>0</v>
      </c>
      <c r="M22" s="32">
        <f t="shared" si="1"/>
        <v>0</v>
      </c>
      <c r="N22" s="32">
        <f t="shared" si="1"/>
        <v>0</v>
      </c>
      <c r="O22" s="32">
        <f t="shared" si="1"/>
        <v>0</v>
      </c>
      <c r="P22" s="32">
        <f t="shared" si="1"/>
        <v>0</v>
      </c>
      <c r="Q22" s="32">
        <f t="shared" si="1"/>
        <v>0</v>
      </c>
      <c r="R22" s="32">
        <f t="shared" si="1"/>
        <v>0</v>
      </c>
      <c r="S22" s="32">
        <f t="shared" si="1"/>
        <v>0</v>
      </c>
      <c r="T22" s="32">
        <f t="shared" si="1"/>
        <v>0</v>
      </c>
      <c r="U22" s="32">
        <f t="shared" si="1"/>
        <v>0</v>
      </c>
      <c r="V22" s="32">
        <f t="shared" si="1"/>
        <v>0</v>
      </c>
    </row>
    <row r="23" spans="2:22" s="18" customFormat="1" x14ac:dyDescent="0.2"/>
    <row r="24" spans="2:22" s="18" customFormat="1" x14ac:dyDescent="0.2"/>
    <row r="25" spans="2:22" s="18" customFormat="1" x14ac:dyDescent="0.2"/>
    <row r="26" spans="2:22" s="18" customFormat="1" x14ac:dyDescent="0.2"/>
    <row r="27" spans="2:22" s="18" customFormat="1" x14ac:dyDescent="0.2"/>
    <row r="28" spans="2:22" s="18" customFormat="1" x14ac:dyDescent="0.2"/>
    <row r="29" spans="2:22" s="18" customFormat="1" x14ac:dyDescent="0.2"/>
    <row r="30" spans="2:22" s="18" customFormat="1" x14ac:dyDescent="0.2"/>
    <row r="31" spans="2:22" s="18" customFormat="1" x14ac:dyDescent="0.2">
      <c r="H31" s="175"/>
    </row>
    <row r="32" spans="2:22" s="18" customFormat="1" x14ac:dyDescent="0.2">
      <c r="H32" s="175"/>
    </row>
    <row r="33" spans="8:8" s="18" customFormat="1" x14ac:dyDescent="0.2"/>
    <row r="34" spans="8:8" s="18" customFormat="1" x14ac:dyDescent="0.2"/>
    <row r="35" spans="8:8" s="18" customFormat="1" x14ac:dyDescent="0.2"/>
    <row r="36" spans="8:8" s="18" customFormat="1" x14ac:dyDescent="0.2"/>
    <row r="37" spans="8:8" s="18" customFormat="1" x14ac:dyDescent="0.2"/>
    <row r="38" spans="8:8" s="18" customFormat="1" x14ac:dyDescent="0.2"/>
    <row r="39" spans="8:8" s="18" customFormat="1" x14ac:dyDescent="0.2"/>
    <row r="40" spans="8:8" s="18" customFormat="1" x14ac:dyDescent="0.2">
      <c r="H40" s="175"/>
    </row>
    <row r="41" spans="8:8" s="18" customFormat="1" x14ac:dyDescent="0.2"/>
    <row r="42" spans="8:8" s="18" customFormat="1" x14ac:dyDescent="0.2"/>
    <row r="43" spans="8:8" s="18" customFormat="1" x14ac:dyDescent="0.2"/>
    <row r="44" spans="8:8" s="18" customFormat="1" x14ac:dyDescent="0.2"/>
    <row r="45" spans="8:8" s="18" customFormat="1" x14ac:dyDescent="0.2"/>
    <row r="46" spans="8:8" s="18" customFormat="1" x14ac:dyDescent="0.2"/>
    <row r="47" spans="8:8" s="18" customFormat="1" x14ac:dyDescent="0.2"/>
  </sheetData>
  <mergeCells count="8">
    <mergeCell ref="B2:V2"/>
    <mergeCell ref="Q5:S7"/>
    <mergeCell ref="T5:V7"/>
    <mergeCell ref="B10:G10"/>
    <mergeCell ref="B5:G8"/>
    <mergeCell ref="H5:J7"/>
    <mergeCell ref="K5:M7"/>
    <mergeCell ref="N5:P7"/>
  </mergeCells>
  <printOptions horizontalCentered="1" verticalCentered="1"/>
  <pageMargins left="0.23622047244094491" right="0.23622047244094491" top="0.70866141732283472" bottom="0.39370078740157483" header="0.19685039370078741" footer="0"/>
  <pageSetup paperSize="9" scale="65" orientation="landscape" r:id="rId1"/>
  <headerFooter scaleWithDoc="0"/>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0" tint="-0.14999847407452621"/>
  </sheetPr>
  <dimension ref="B1:N48"/>
  <sheetViews>
    <sheetView showGridLines="0" workbookViewId="0"/>
  </sheetViews>
  <sheetFormatPr defaultRowHeight="10.5" x14ac:dyDescent="0.15"/>
  <cols>
    <col min="1" max="1" width="1.5703125" style="2" customWidth="1"/>
    <col min="2" max="2" width="5" style="6" customWidth="1"/>
    <col min="3" max="3" width="8.5703125" style="6" customWidth="1"/>
    <col min="4" max="4" width="4.7109375" style="2" customWidth="1"/>
    <col min="5" max="5" width="40.7109375" style="2" customWidth="1"/>
    <col min="6" max="8" width="10.7109375" style="2" customWidth="1"/>
    <col min="9" max="9" width="10.140625" style="2" bestFit="1" customWidth="1"/>
    <col min="10" max="10" width="10.5703125" style="2" customWidth="1"/>
    <col min="11" max="14" width="8.7109375" style="2" customWidth="1"/>
    <col min="15" max="16384" width="9.140625" style="2"/>
  </cols>
  <sheetData>
    <row r="1" spans="2:14" ht="32.25" customHeight="1" x14ac:dyDescent="0.15">
      <c r="B1" s="868" t="s">
        <v>205</v>
      </c>
      <c r="C1" s="868"/>
      <c r="D1" s="868"/>
      <c r="E1" s="868"/>
      <c r="F1" s="868"/>
      <c r="G1" s="868"/>
      <c r="H1" s="868"/>
      <c r="I1" s="868"/>
      <c r="J1" s="868"/>
      <c r="K1" s="868"/>
      <c r="L1" s="868"/>
      <c r="M1" s="868"/>
      <c r="N1" s="819"/>
    </row>
    <row r="2" spans="2:14" ht="9" customHeight="1" thickBot="1" x14ac:dyDescent="0.2">
      <c r="E2" s="1"/>
      <c r="N2" s="813"/>
    </row>
    <row r="3" spans="2:14" ht="15" customHeight="1" thickBot="1" x14ac:dyDescent="0.2">
      <c r="B3" s="809" t="s">
        <v>52</v>
      </c>
      <c r="C3" s="810"/>
      <c r="D3" s="810"/>
      <c r="E3" s="811"/>
      <c r="F3" s="899" t="s">
        <v>170</v>
      </c>
      <c r="G3" s="899"/>
      <c r="H3" s="899"/>
      <c r="I3" s="899" t="s">
        <v>171</v>
      </c>
      <c r="J3" s="899"/>
      <c r="K3" s="899"/>
      <c r="L3" s="899" t="s">
        <v>172</v>
      </c>
      <c r="M3" s="899"/>
      <c r="N3" s="899"/>
    </row>
    <row r="4" spans="2:14" s="4" customFormat="1" ht="11.25" customHeight="1" thickBot="1" x14ac:dyDescent="0.25">
      <c r="B4" s="818"/>
      <c r="C4" s="819"/>
      <c r="D4" s="819"/>
      <c r="E4" s="820"/>
      <c r="F4" s="899"/>
      <c r="G4" s="899"/>
      <c r="H4" s="899"/>
      <c r="I4" s="899"/>
      <c r="J4" s="899"/>
      <c r="K4" s="899"/>
      <c r="L4" s="899"/>
      <c r="M4" s="899"/>
      <c r="N4" s="899"/>
    </row>
    <row r="5" spans="2:14" s="4" customFormat="1" ht="15" customHeight="1" thickBot="1" x14ac:dyDescent="0.25">
      <c r="B5" s="818"/>
      <c r="C5" s="819"/>
      <c r="D5" s="819"/>
      <c r="E5" s="820"/>
      <c r="F5" s="899"/>
      <c r="G5" s="899"/>
      <c r="H5" s="899"/>
      <c r="I5" s="899"/>
      <c r="J5" s="899"/>
      <c r="K5" s="899"/>
      <c r="L5" s="899"/>
      <c r="M5" s="899"/>
      <c r="N5" s="899"/>
    </row>
    <row r="6" spans="2:14" s="4" customFormat="1" ht="15" customHeight="1" thickBot="1" x14ac:dyDescent="0.25">
      <c r="B6" s="812"/>
      <c r="C6" s="813"/>
      <c r="D6" s="813"/>
      <c r="E6" s="814"/>
      <c r="F6" s="24" t="s">
        <v>9</v>
      </c>
      <c r="G6" s="24" t="s">
        <v>1</v>
      </c>
      <c r="H6" s="24" t="s">
        <v>2</v>
      </c>
      <c r="I6" s="24" t="s">
        <v>9</v>
      </c>
      <c r="J6" s="24" t="s">
        <v>1</v>
      </c>
      <c r="K6" s="24" t="s">
        <v>2</v>
      </c>
      <c r="L6" s="24" t="s">
        <v>9</v>
      </c>
      <c r="M6" s="24" t="s">
        <v>1</v>
      </c>
      <c r="N6" s="24" t="s">
        <v>2</v>
      </c>
    </row>
    <row r="7" spans="2:14" s="3" customFormat="1" ht="4.5" customHeight="1" x14ac:dyDescent="0.2">
      <c r="B7" s="19"/>
      <c r="C7" s="22"/>
      <c r="D7" s="20"/>
      <c r="E7" s="18"/>
      <c r="F7" s="436"/>
      <c r="G7" s="437"/>
      <c r="H7" s="438"/>
      <c r="I7" s="436"/>
      <c r="J7" s="437"/>
      <c r="K7" s="438"/>
      <c r="L7" s="439"/>
      <c r="M7" s="440"/>
      <c r="N7" s="441"/>
    </row>
    <row r="8" spans="2:14" s="13" customFormat="1" ht="21" customHeight="1" x14ac:dyDescent="0.2">
      <c r="B8" s="821" t="s">
        <v>157</v>
      </c>
      <c r="C8" s="822"/>
      <c r="D8" s="822"/>
      <c r="E8" s="823"/>
      <c r="F8" s="442">
        <v>17496.559597887146</v>
      </c>
      <c r="G8" s="443">
        <v>19108.906400741434</v>
      </c>
      <c r="H8" s="444">
        <v>15933.424365234778</v>
      </c>
      <c r="I8" s="442">
        <v>2714.1355467243984</v>
      </c>
      <c r="J8" s="443">
        <v>3061.8614542998048</v>
      </c>
      <c r="K8" s="444">
        <v>2377.022826015052</v>
      </c>
      <c r="L8" s="442">
        <v>65.953357088477503</v>
      </c>
      <c r="M8" s="443">
        <v>80.800584930179127</v>
      </c>
      <c r="N8" s="444">
        <v>51.559291924898481</v>
      </c>
    </row>
    <row r="9" spans="2:14" s="4" customFormat="1" ht="21.75" customHeight="1" x14ac:dyDescent="0.2">
      <c r="B9" s="38" t="s">
        <v>53</v>
      </c>
      <c r="C9" s="824" t="s">
        <v>164</v>
      </c>
      <c r="D9" s="824"/>
      <c r="E9" s="825"/>
      <c r="F9" s="445">
        <v>16885.180080772469</v>
      </c>
      <c r="G9" s="446">
        <v>18560.76657215767</v>
      </c>
      <c r="H9" s="447">
        <v>14438.463940580221</v>
      </c>
      <c r="I9" s="445">
        <v>2727.560393895435</v>
      </c>
      <c r="J9" s="446">
        <v>3042.0970836706356</v>
      </c>
      <c r="K9" s="447">
        <v>2268.2692743308721</v>
      </c>
      <c r="L9" s="445">
        <v>78.301592433047929</v>
      </c>
      <c r="M9" s="446">
        <v>88.151426001778859</v>
      </c>
      <c r="N9" s="447">
        <v>63.918719991226332</v>
      </c>
    </row>
    <row r="10" spans="2:14" s="4" customFormat="1" ht="15.75" customHeight="1" x14ac:dyDescent="0.2">
      <c r="B10" s="19" t="s">
        <v>54</v>
      </c>
      <c r="C10" s="20" t="s">
        <v>14</v>
      </c>
      <c r="D10" s="20"/>
      <c r="E10" s="21"/>
      <c r="F10" s="448">
        <v>13835.808017160723</v>
      </c>
      <c r="G10" s="449">
        <v>16042.656379766391</v>
      </c>
      <c r="H10" s="450">
        <v>10867.44426685671</v>
      </c>
      <c r="I10" s="448">
        <v>2234.8645907373625</v>
      </c>
      <c r="J10" s="449">
        <v>2638.9528269173952</v>
      </c>
      <c r="K10" s="450">
        <v>1691.3379522397299</v>
      </c>
      <c r="L10" s="448">
        <v>37.64276714718428</v>
      </c>
      <c r="M10" s="449">
        <v>40.500048821634408</v>
      </c>
      <c r="N10" s="450">
        <v>33.799525585797618</v>
      </c>
    </row>
    <row r="11" spans="2:14" s="3" customFormat="1" ht="12.75" customHeight="1" x14ac:dyDescent="0.2">
      <c r="B11" s="19"/>
      <c r="C11" s="48" t="s">
        <v>55</v>
      </c>
      <c r="D11" s="20" t="s">
        <v>16</v>
      </c>
      <c r="E11" s="21"/>
      <c r="F11" s="448">
        <v>18463.362111562721</v>
      </c>
      <c r="G11" s="449">
        <v>17959.854555736983</v>
      </c>
      <c r="H11" s="450">
        <v>23083.299792744696</v>
      </c>
      <c r="I11" s="448">
        <v>3572.7636059370984</v>
      </c>
      <c r="J11" s="449">
        <v>3487.8153330268319</v>
      </c>
      <c r="K11" s="450">
        <v>4352.2071762045944</v>
      </c>
      <c r="L11" s="448">
        <v>142.51672812730175</v>
      </c>
      <c r="M11" s="449">
        <v>140.22676178093207</v>
      </c>
      <c r="N11" s="450">
        <v>163.5283329976217</v>
      </c>
    </row>
    <row r="12" spans="2:14" s="4" customFormat="1" ht="12.75" customHeight="1" x14ac:dyDescent="0.2">
      <c r="B12" s="19"/>
      <c r="C12" s="48" t="s">
        <v>15</v>
      </c>
      <c r="D12" s="20" t="s">
        <v>17</v>
      </c>
      <c r="E12" s="21"/>
      <c r="F12" s="448">
        <v>13659.445100835881</v>
      </c>
      <c r="G12" s="449">
        <v>15989.668321418612</v>
      </c>
      <c r="H12" s="450">
        <v>10696.773761865024</v>
      </c>
      <c r="I12" s="448">
        <v>2210.7957233313591</v>
      </c>
      <c r="J12" s="449">
        <v>2641.7957845956348</v>
      </c>
      <c r="K12" s="450">
        <v>1662.817522220211</v>
      </c>
      <c r="L12" s="448">
        <v>36.912787225238013</v>
      </c>
      <c r="M12" s="449">
        <v>39.611414214460275</v>
      </c>
      <c r="N12" s="450">
        <v>33.481723297575584</v>
      </c>
    </row>
    <row r="13" spans="2:14" s="4" customFormat="1" ht="20.25" customHeight="1" x14ac:dyDescent="0.2">
      <c r="B13" s="49"/>
      <c r="C13" s="50" t="s">
        <v>57</v>
      </c>
      <c r="D13" s="826" t="s">
        <v>78</v>
      </c>
      <c r="E13" s="827"/>
      <c r="F13" s="448">
        <v>13014.730918446421</v>
      </c>
      <c r="G13" s="449">
        <v>15147.691348605771</v>
      </c>
      <c r="H13" s="450">
        <v>10845.0510282215</v>
      </c>
      <c r="I13" s="448">
        <v>2250.5806231000915</v>
      </c>
      <c r="J13" s="449">
        <v>2736.6744645808276</v>
      </c>
      <c r="K13" s="450">
        <v>1756.1185516475525</v>
      </c>
      <c r="L13" s="448">
        <v>12.379785305134295</v>
      </c>
      <c r="M13" s="449">
        <v>13.025346296085802</v>
      </c>
      <c r="N13" s="450">
        <v>11.72311081639293</v>
      </c>
    </row>
    <row r="14" spans="2:14" s="4" customFormat="1" ht="20.25" customHeight="1" x14ac:dyDescent="0.2">
      <c r="B14" s="49"/>
      <c r="C14" s="51" t="s">
        <v>58</v>
      </c>
      <c r="D14" s="826" t="s">
        <v>96</v>
      </c>
      <c r="E14" s="827"/>
      <c r="F14" s="448">
        <v>10293.77154234023</v>
      </c>
      <c r="G14" s="449">
        <v>12960.368897378437</v>
      </c>
      <c r="H14" s="450">
        <v>8929.1114177979325</v>
      </c>
      <c r="I14" s="448">
        <v>1552.2877545727738</v>
      </c>
      <c r="J14" s="449">
        <v>2027.1660763354355</v>
      </c>
      <c r="K14" s="450">
        <v>1309.2636217787258</v>
      </c>
      <c r="L14" s="448">
        <v>21.130384146129952</v>
      </c>
      <c r="M14" s="449">
        <v>24.514848310994754</v>
      </c>
      <c r="N14" s="450">
        <v>19.398347894010058</v>
      </c>
    </row>
    <row r="15" spans="2:14" s="4" customFormat="1" ht="20.25" customHeight="1" x14ac:dyDescent="0.2">
      <c r="B15" s="49"/>
      <c r="C15" s="51" t="s">
        <v>59</v>
      </c>
      <c r="D15" s="826" t="s">
        <v>97</v>
      </c>
      <c r="E15" s="827"/>
      <c r="F15" s="448">
        <v>17336.247373377584</v>
      </c>
      <c r="G15" s="449">
        <v>18595.548053112008</v>
      </c>
      <c r="H15" s="450">
        <v>13449.445418156081</v>
      </c>
      <c r="I15" s="448">
        <v>2603.7171974358198</v>
      </c>
      <c r="J15" s="449">
        <v>2787.794838674663</v>
      </c>
      <c r="K15" s="450">
        <v>2035.5658834616461</v>
      </c>
      <c r="L15" s="448">
        <v>6.2599676528830699</v>
      </c>
      <c r="M15" s="449">
        <v>4.5270284558654481</v>
      </c>
      <c r="N15" s="450">
        <v>11.608643761490008</v>
      </c>
    </row>
    <row r="16" spans="2:14" s="4" customFormat="1" ht="20.25" customHeight="1" x14ac:dyDescent="0.2">
      <c r="B16" s="49"/>
      <c r="C16" s="51" t="s">
        <v>60</v>
      </c>
      <c r="D16" s="826" t="s">
        <v>98</v>
      </c>
      <c r="E16" s="827"/>
      <c r="F16" s="448">
        <v>18174.812749545839</v>
      </c>
      <c r="G16" s="449">
        <v>19525.675162562602</v>
      </c>
      <c r="H16" s="450">
        <v>15457.503135522051</v>
      </c>
      <c r="I16" s="448">
        <v>3003.3278399708738</v>
      </c>
      <c r="J16" s="449">
        <v>3225.5761939531053</v>
      </c>
      <c r="K16" s="450">
        <v>2556.2670711185951</v>
      </c>
      <c r="L16" s="448">
        <v>84.676051746815148</v>
      </c>
      <c r="M16" s="449">
        <v>61.359456155689706</v>
      </c>
      <c r="N16" s="450">
        <v>131.57824456494248</v>
      </c>
    </row>
    <row r="17" spans="2:14" s="4" customFormat="1" ht="20.25" customHeight="1" x14ac:dyDescent="0.2">
      <c r="B17" s="49"/>
      <c r="C17" s="51" t="s">
        <v>61</v>
      </c>
      <c r="D17" s="826" t="s">
        <v>87</v>
      </c>
      <c r="E17" s="827"/>
      <c r="F17" s="448">
        <v>15059.93006105598</v>
      </c>
      <c r="G17" s="449">
        <v>15505.750104068902</v>
      </c>
      <c r="H17" s="450">
        <v>12160.229760523005</v>
      </c>
      <c r="I17" s="448">
        <v>2411.7338237126678</v>
      </c>
      <c r="J17" s="449">
        <v>2485.0810948471826</v>
      </c>
      <c r="K17" s="450">
        <v>1934.6689014748122</v>
      </c>
      <c r="L17" s="448">
        <v>99.513741357747293</v>
      </c>
      <c r="M17" s="449">
        <v>97.004869293810387</v>
      </c>
      <c r="N17" s="450">
        <v>115.83193339916082</v>
      </c>
    </row>
    <row r="18" spans="2:14" s="4" customFormat="1" ht="20.25" customHeight="1" x14ac:dyDescent="0.2">
      <c r="B18" s="49"/>
      <c r="C18" s="51" t="s">
        <v>62</v>
      </c>
      <c r="D18" s="826" t="s">
        <v>88</v>
      </c>
      <c r="E18" s="827"/>
      <c r="F18" s="448">
        <v>16062.862443482982</v>
      </c>
      <c r="G18" s="449">
        <v>17360.089117202278</v>
      </c>
      <c r="H18" s="450">
        <v>13065.641053634798</v>
      </c>
      <c r="I18" s="448">
        <v>2688.6917251866735</v>
      </c>
      <c r="J18" s="449">
        <v>2977.3949044540518</v>
      </c>
      <c r="K18" s="450">
        <v>2021.6476674688968</v>
      </c>
      <c r="L18" s="448">
        <v>21.864335314752491</v>
      </c>
      <c r="M18" s="449">
        <v>19.035655183316813</v>
      </c>
      <c r="N18" s="450">
        <v>28.399955316051191</v>
      </c>
    </row>
    <row r="19" spans="2:14" s="4" customFormat="1" ht="20.25" customHeight="1" x14ac:dyDescent="0.2">
      <c r="B19" s="49"/>
      <c r="C19" s="51" t="s">
        <v>63</v>
      </c>
      <c r="D19" s="826" t="s">
        <v>159</v>
      </c>
      <c r="E19" s="827"/>
      <c r="F19" s="448">
        <v>16838.262396838381</v>
      </c>
      <c r="G19" s="449">
        <v>18843.138232200188</v>
      </c>
      <c r="H19" s="450">
        <v>12997.578632262261</v>
      </c>
      <c r="I19" s="448">
        <v>2827.6597880386698</v>
      </c>
      <c r="J19" s="449">
        <v>3191.436470467333</v>
      </c>
      <c r="K19" s="450">
        <v>2130.7831169290025</v>
      </c>
      <c r="L19" s="448">
        <v>40.498083313685051</v>
      </c>
      <c r="M19" s="449">
        <v>37.927647043015362</v>
      </c>
      <c r="N19" s="450">
        <v>45.422195160670171</v>
      </c>
    </row>
    <row r="20" spans="2:14" s="4" customFormat="1" ht="20.25" customHeight="1" x14ac:dyDescent="0.2">
      <c r="B20" s="49"/>
      <c r="C20" s="51" t="s">
        <v>64</v>
      </c>
      <c r="D20" s="826" t="s">
        <v>56</v>
      </c>
      <c r="E20" s="827"/>
      <c r="F20" s="448">
        <v>11145.099270949722</v>
      </c>
      <c r="G20" s="449">
        <v>11206.216839021863</v>
      </c>
      <c r="H20" s="450">
        <v>11034.251305855298</v>
      </c>
      <c r="I20" s="448">
        <v>1816.2711900783556</v>
      </c>
      <c r="J20" s="449">
        <v>1775.2615355441576</v>
      </c>
      <c r="K20" s="450">
        <v>1890.6497509035257</v>
      </c>
      <c r="L20" s="448">
        <v>0.72150320199688767</v>
      </c>
      <c r="M20" s="449">
        <v>0.81915245818317606</v>
      </c>
      <c r="N20" s="450">
        <v>0.5443982928412201</v>
      </c>
    </row>
    <row r="21" spans="2:14" s="4" customFormat="1" ht="20.25" customHeight="1" x14ac:dyDescent="0.2">
      <c r="B21" s="49"/>
      <c r="C21" s="51">
        <v>33</v>
      </c>
      <c r="D21" s="826" t="s">
        <v>79</v>
      </c>
      <c r="E21" s="827"/>
      <c r="F21" s="448">
        <v>16741.007802912358</v>
      </c>
      <c r="G21" s="449">
        <v>18196.573105680243</v>
      </c>
      <c r="H21" s="450">
        <v>12897.25002649521</v>
      </c>
      <c r="I21" s="448">
        <v>2913.9203257080881</v>
      </c>
      <c r="J21" s="449">
        <v>3254.240863216608</v>
      </c>
      <c r="K21" s="450">
        <v>2015.2250146592783</v>
      </c>
      <c r="L21" s="448">
        <v>5.7545080657566361</v>
      </c>
      <c r="M21" s="449">
        <v>6.8517514509806157</v>
      </c>
      <c r="N21" s="450">
        <v>2.8569824194961835</v>
      </c>
    </row>
    <row r="22" spans="2:14" s="4" customFormat="1" ht="24" customHeight="1" x14ac:dyDescent="0.2">
      <c r="B22" s="49"/>
      <c r="C22" s="48" t="s">
        <v>65</v>
      </c>
      <c r="D22" s="832" t="s">
        <v>94</v>
      </c>
      <c r="E22" s="833"/>
      <c r="F22" s="448">
        <v>16413.41959124817</v>
      </c>
      <c r="G22" s="449">
        <v>16233.3816989482</v>
      </c>
      <c r="H22" s="450">
        <v>17074.790614494108</v>
      </c>
      <c r="I22" s="448">
        <v>2375.9138855607739</v>
      </c>
      <c r="J22" s="449">
        <v>2303.0029566797029</v>
      </c>
      <c r="K22" s="450">
        <v>2643.7529222429339</v>
      </c>
      <c r="L22" s="448">
        <v>22.739063569418956</v>
      </c>
      <c r="M22" s="449">
        <v>20.572055188865065</v>
      </c>
      <c r="N22" s="450">
        <v>30.699590832437309</v>
      </c>
    </row>
    <row r="23" spans="2:14" s="4" customFormat="1" ht="13.5" customHeight="1" x14ac:dyDescent="0.2">
      <c r="B23" s="19" t="s">
        <v>29</v>
      </c>
      <c r="C23" s="832" t="s">
        <v>18</v>
      </c>
      <c r="D23" s="832"/>
      <c r="E23" s="833"/>
      <c r="F23" s="448">
        <v>15294.992572439327</v>
      </c>
      <c r="G23" s="449">
        <v>15243.286952735001</v>
      </c>
      <c r="H23" s="450">
        <v>15758.43906018185</v>
      </c>
      <c r="I23" s="448">
        <v>2412.6005147760407</v>
      </c>
      <c r="J23" s="449">
        <v>2409.6405872779537</v>
      </c>
      <c r="K23" s="450">
        <v>2439.130861202711</v>
      </c>
      <c r="L23" s="448">
        <v>72.70263504687486</v>
      </c>
      <c r="M23" s="449">
        <v>75.373057820444345</v>
      </c>
      <c r="N23" s="450">
        <v>48.767169960566484</v>
      </c>
    </row>
    <row r="24" spans="2:14" s="4" customFormat="1" ht="13.5" customHeight="1" x14ac:dyDescent="0.2">
      <c r="B24" s="19" t="s">
        <v>66</v>
      </c>
      <c r="C24" s="832" t="s">
        <v>19</v>
      </c>
      <c r="D24" s="832"/>
      <c r="E24" s="833"/>
      <c r="F24" s="448">
        <v>18950.748377689459</v>
      </c>
      <c r="G24" s="449">
        <v>20838.945699973385</v>
      </c>
      <c r="H24" s="450">
        <v>16511.460129236195</v>
      </c>
      <c r="I24" s="448">
        <v>3069.253020183025</v>
      </c>
      <c r="J24" s="449">
        <v>3428.9941801867376</v>
      </c>
      <c r="K24" s="450">
        <v>2604.5174897774268</v>
      </c>
      <c r="L24" s="448">
        <v>103.70436254615655</v>
      </c>
      <c r="M24" s="449">
        <v>120.32584054968754</v>
      </c>
      <c r="N24" s="450">
        <v>82.231725397774042</v>
      </c>
    </row>
    <row r="25" spans="2:14" s="4" customFormat="1" ht="14.25" customHeight="1" x14ac:dyDescent="0.2">
      <c r="B25" s="19"/>
      <c r="C25" s="48" t="s">
        <v>20</v>
      </c>
      <c r="D25" s="832" t="s">
        <v>99</v>
      </c>
      <c r="E25" s="833"/>
      <c r="F25" s="448">
        <v>16595.152287990077</v>
      </c>
      <c r="G25" s="449">
        <v>18461.708550510466</v>
      </c>
      <c r="H25" s="450">
        <v>14647.314418831473</v>
      </c>
      <c r="I25" s="448">
        <v>2981.2671297622451</v>
      </c>
      <c r="J25" s="449">
        <v>3478.9794924985754</v>
      </c>
      <c r="K25" s="450">
        <v>2461.8812384539474</v>
      </c>
      <c r="L25" s="448">
        <v>32.333782482898172</v>
      </c>
      <c r="M25" s="449">
        <v>41.89381681797731</v>
      </c>
      <c r="N25" s="450">
        <v>22.357444087838214</v>
      </c>
    </row>
    <row r="26" spans="2:14" s="4" customFormat="1" ht="13.5" customHeight="1" x14ac:dyDescent="0.2">
      <c r="B26" s="19"/>
      <c r="C26" s="23">
        <v>45</v>
      </c>
      <c r="D26" s="826" t="s">
        <v>80</v>
      </c>
      <c r="E26" s="827"/>
      <c r="F26" s="448">
        <v>17675.945949328674</v>
      </c>
      <c r="G26" s="449">
        <v>17799.142338939022</v>
      </c>
      <c r="H26" s="450">
        <v>17084.832474635627</v>
      </c>
      <c r="I26" s="448">
        <v>3448.9416221388969</v>
      </c>
      <c r="J26" s="449">
        <v>3556.631467318995</v>
      </c>
      <c r="K26" s="450">
        <v>2932.2307122258803</v>
      </c>
      <c r="L26" s="448">
        <v>15.41862316652194</v>
      </c>
      <c r="M26" s="449">
        <v>16.527900852153206</v>
      </c>
      <c r="N26" s="450">
        <v>10.096153983562182</v>
      </c>
    </row>
    <row r="27" spans="2:14" s="4" customFormat="1" ht="21.75" customHeight="1" x14ac:dyDescent="0.2">
      <c r="B27" s="19"/>
      <c r="C27" s="23">
        <v>46</v>
      </c>
      <c r="D27" s="826" t="s">
        <v>81</v>
      </c>
      <c r="E27" s="827"/>
      <c r="F27" s="448">
        <v>19144.520686484891</v>
      </c>
      <c r="G27" s="449">
        <v>20505.650549478767</v>
      </c>
      <c r="H27" s="450">
        <v>16800.4403709894</v>
      </c>
      <c r="I27" s="448">
        <v>3874.910398539454</v>
      </c>
      <c r="J27" s="449">
        <v>4210.3906923621689</v>
      </c>
      <c r="K27" s="450">
        <v>3297.160417169719</v>
      </c>
      <c r="L27" s="448">
        <v>59.237507647533768</v>
      </c>
      <c r="M27" s="449">
        <v>62.529668522821694</v>
      </c>
      <c r="N27" s="450">
        <v>53.5678873467686</v>
      </c>
    </row>
    <row r="28" spans="2:14" s="4" customFormat="1" ht="13.5" customHeight="1" x14ac:dyDescent="0.2">
      <c r="B28" s="19"/>
      <c r="C28" s="23">
        <v>47</v>
      </c>
      <c r="D28" s="826" t="s">
        <v>82</v>
      </c>
      <c r="E28" s="827"/>
      <c r="F28" s="448">
        <v>14671.891713338999</v>
      </c>
      <c r="G28" s="449">
        <v>16414.425161266787</v>
      </c>
      <c r="H28" s="450">
        <v>13683.677793645942</v>
      </c>
      <c r="I28" s="448">
        <v>2288.0907041048586</v>
      </c>
      <c r="J28" s="449">
        <v>2592.3573534524585</v>
      </c>
      <c r="K28" s="450">
        <v>2115.5370360296547</v>
      </c>
      <c r="L28" s="448">
        <v>18.097732266574216</v>
      </c>
      <c r="M28" s="449">
        <v>30.363247694546793</v>
      </c>
      <c r="N28" s="450">
        <v>11.14179515526817</v>
      </c>
    </row>
    <row r="29" spans="2:14" s="4" customFormat="1" ht="13.5" customHeight="1" x14ac:dyDescent="0.2">
      <c r="B29" s="19"/>
      <c r="C29" s="48" t="s">
        <v>1</v>
      </c>
      <c r="D29" s="832" t="str">
        <f>"Transportes e armazenagem"</f>
        <v>Transportes e armazenagem</v>
      </c>
      <c r="E29" s="833"/>
      <c r="F29" s="448">
        <v>18734.177554875885</v>
      </c>
      <c r="G29" s="449">
        <v>18271.008742357713</v>
      </c>
      <c r="H29" s="450">
        <v>21264.049256265935</v>
      </c>
      <c r="I29" s="448">
        <v>2742.4293447004366</v>
      </c>
      <c r="J29" s="449">
        <v>2676.6747693918501</v>
      </c>
      <c r="K29" s="450">
        <v>3101.5870315181687</v>
      </c>
      <c r="L29" s="448">
        <v>24.402917375707588</v>
      </c>
      <c r="M29" s="449">
        <v>19.913713102796489</v>
      </c>
      <c r="N29" s="450">
        <v>48.92337416132802</v>
      </c>
    </row>
    <row r="30" spans="2:14" s="4" customFormat="1" ht="13.5" customHeight="1" x14ac:dyDescent="0.2">
      <c r="B30" s="19"/>
      <c r="C30" s="48" t="s">
        <v>21</v>
      </c>
      <c r="D30" s="832" t="str">
        <f>"Alojamento, restauração e similares"</f>
        <v>Alojamento, restauração e similares</v>
      </c>
      <c r="E30" s="833"/>
      <c r="F30" s="448">
        <v>11795.123953804747</v>
      </c>
      <c r="G30" s="449">
        <v>13204.995334836867</v>
      </c>
      <c r="H30" s="450">
        <v>10766.382991083457</v>
      </c>
      <c r="I30" s="448">
        <v>1767.2943458608097</v>
      </c>
      <c r="J30" s="449">
        <v>2050.8314388638405</v>
      </c>
      <c r="K30" s="450">
        <v>1560.4058126602865</v>
      </c>
      <c r="L30" s="448">
        <v>60.135985745702527</v>
      </c>
      <c r="M30" s="449">
        <v>58.041662288904199</v>
      </c>
      <c r="N30" s="450">
        <v>61.664150908980623</v>
      </c>
    </row>
    <row r="31" spans="2:14" s="4" customFormat="1" ht="13.5" customHeight="1" x14ac:dyDescent="0.2">
      <c r="B31" s="19"/>
      <c r="C31" s="48" t="s">
        <v>22</v>
      </c>
      <c r="D31" s="832" t="str">
        <f>"Activ de informação e de comunicação "</f>
        <v xml:space="preserve">Activ de informação e de comunicação </v>
      </c>
      <c r="E31" s="833"/>
      <c r="F31" s="71">
        <v>27517.850139225789</v>
      </c>
      <c r="G31" s="36">
        <v>28614.169832284144</v>
      </c>
      <c r="H31" s="37">
        <v>25462.160739472674</v>
      </c>
      <c r="I31" s="71">
        <v>4882.5693609061445</v>
      </c>
      <c r="J31" s="36">
        <v>5175.2337469631293</v>
      </c>
      <c r="K31" s="37">
        <v>4333.7996180000309</v>
      </c>
      <c r="L31" s="71">
        <v>538.08542206977063</v>
      </c>
      <c r="M31" s="36">
        <v>567.81704690872118</v>
      </c>
      <c r="N31" s="37">
        <v>482.33618541384561</v>
      </c>
    </row>
    <row r="32" spans="2:14" s="4" customFormat="1" ht="19.5" customHeight="1" x14ac:dyDescent="0.2">
      <c r="B32" s="19"/>
      <c r="C32" s="23" t="s">
        <v>69</v>
      </c>
      <c r="D32" s="826" t="s">
        <v>89</v>
      </c>
      <c r="E32" s="827"/>
      <c r="F32" s="448">
        <v>25505.086020874656</v>
      </c>
      <c r="G32" s="449">
        <v>30035.752324254347</v>
      </c>
      <c r="H32" s="450">
        <v>20970.01108892648</v>
      </c>
      <c r="I32" s="448">
        <v>5073.5652419314974</v>
      </c>
      <c r="J32" s="449">
        <v>6664.1613730195395</v>
      </c>
      <c r="K32" s="450">
        <v>3481.4213589070368</v>
      </c>
      <c r="L32" s="448">
        <v>80.898730024099521</v>
      </c>
      <c r="M32" s="449">
        <v>32.225497330069423</v>
      </c>
      <c r="N32" s="450">
        <v>129.61932489177133</v>
      </c>
    </row>
    <row r="33" spans="2:14" s="4" customFormat="1" ht="21.75" customHeight="1" x14ac:dyDescent="0.2">
      <c r="B33" s="19"/>
      <c r="C33" s="23" t="s">
        <v>70</v>
      </c>
      <c r="D33" s="826" t="s">
        <v>90</v>
      </c>
      <c r="E33" s="827"/>
      <c r="F33" s="448">
        <v>33517.116710048162</v>
      </c>
      <c r="G33" s="449">
        <v>34291.765789294353</v>
      </c>
      <c r="H33" s="450">
        <v>32198.70972738359</v>
      </c>
      <c r="I33" s="448">
        <v>5088.6523012931457</v>
      </c>
      <c r="J33" s="449">
        <v>5205.7292638908057</v>
      </c>
      <c r="K33" s="450">
        <v>4889.3942254323474</v>
      </c>
      <c r="L33" s="448">
        <v>1368.0492523515966</v>
      </c>
      <c r="M33" s="449">
        <v>1482.4684422674266</v>
      </c>
      <c r="N33" s="450">
        <v>1173.3145486291535</v>
      </c>
    </row>
    <row r="34" spans="2:14" s="4" customFormat="1" ht="19.5" customHeight="1" x14ac:dyDescent="0.2">
      <c r="B34" s="19"/>
      <c r="C34" s="23" t="s">
        <v>71</v>
      </c>
      <c r="D34" s="826" t="s">
        <v>91</v>
      </c>
      <c r="E34" s="827"/>
      <c r="F34" s="448">
        <v>24788.148499346273</v>
      </c>
      <c r="G34" s="449">
        <v>25651.059993451629</v>
      </c>
      <c r="H34" s="450">
        <v>22779.648391600302</v>
      </c>
      <c r="I34" s="448">
        <v>4728.1685507197872</v>
      </c>
      <c r="J34" s="449">
        <v>4912.405216044277</v>
      </c>
      <c r="K34" s="450">
        <v>4299.34199703181</v>
      </c>
      <c r="L34" s="448">
        <v>202.10533114797076</v>
      </c>
      <c r="M34" s="449">
        <v>217.91530703367442</v>
      </c>
      <c r="N34" s="450">
        <v>165.30626370384502</v>
      </c>
    </row>
    <row r="35" spans="2:14" s="4" customFormat="1" ht="15" customHeight="1" x14ac:dyDescent="0.2">
      <c r="B35" s="19"/>
      <c r="C35" s="48" t="s">
        <v>23</v>
      </c>
      <c r="D35" s="832" t="s">
        <v>122</v>
      </c>
      <c r="E35" s="833"/>
      <c r="F35" s="448">
        <v>34718.354980261647</v>
      </c>
      <c r="G35" s="449">
        <v>38743.383429977948</v>
      </c>
      <c r="H35" s="450">
        <v>29865.241356149341</v>
      </c>
      <c r="I35" s="448">
        <v>5086.0793937601047</v>
      </c>
      <c r="J35" s="449">
        <v>5670.3255157023459</v>
      </c>
      <c r="K35" s="450">
        <v>4381.6339843288424</v>
      </c>
      <c r="L35" s="448">
        <v>284.35230355645905</v>
      </c>
      <c r="M35" s="449">
        <v>369.50319214781956</v>
      </c>
      <c r="N35" s="450">
        <v>181.68298265833306</v>
      </c>
    </row>
    <row r="36" spans="2:14" s="4" customFormat="1" ht="12" customHeight="1" x14ac:dyDescent="0.2">
      <c r="B36" s="19"/>
      <c r="C36" s="23">
        <v>64</v>
      </c>
      <c r="D36" s="826" t="s">
        <v>92</v>
      </c>
      <c r="E36" s="827"/>
      <c r="F36" s="448">
        <v>35785.819268663356</v>
      </c>
      <c r="G36" s="449">
        <v>39693.054348643091</v>
      </c>
      <c r="H36" s="450">
        <v>30894.738790275162</v>
      </c>
      <c r="I36" s="448">
        <v>5086.8901500474076</v>
      </c>
      <c r="J36" s="449">
        <v>5594.0224765037265</v>
      </c>
      <c r="K36" s="450">
        <v>4452.061435850077</v>
      </c>
      <c r="L36" s="448">
        <v>265.08848450367896</v>
      </c>
      <c r="M36" s="449">
        <v>346.04239331334435</v>
      </c>
      <c r="N36" s="450">
        <v>163.75030675823797</v>
      </c>
    </row>
    <row r="37" spans="2:14" s="4" customFormat="1" ht="27.75" customHeight="1" x14ac:dyDescent="0.2">
      <c r="B37" s="19"/>
      <c r="C37" s="23" t="s">
        <v>72</v>
      </c>
      <c r="D37" s="826" t="s">
        <v>93</v>
      </c>
      <c r="E37" s="827"/>
      <c r="F37" s="448">
        <v>28256.980606822061</v>
      </c>
      <c r="G37" s="449">
        <v>32228.375580602569</v>
      </c>
      <c r="H37" s="450">
        <v>24433.753722295074</v>
      </c>
      <c r="I37" s="448">
        <v>5081.1718760521271</v>
      </c>
      <c r="J37" s="449">
        <v>6193.785684419533</v>
      </c>
      <c r="K37" s="450">
        <v>4010.0683841229784</v>
      </c>
      <c r="L37" s="448">
        <v>400.95643553034881</v>
      </c>
      <c r="M37" s="449">
        <v>530.45082732871958</v>
      </c>
      <c r="N37" s="450">
        <v>276.29332763309839</v>
      </c>
    </row>
    <row r="38" spans="2:14" s="4" customFormat="1" ht="21" customHeight="1" x14ac:dyDescent="0.2">
      <c r="B38" s="19"/>
      <c r="C38" s="48" t="s">
        <v>73</v>
      </c>
      <c r="D38" s="834" t="s">
        <v>83</v>
      </c>
      <c r="E38" s="835"/>
      <c r="F38" s="448">
        <v>22032.590580235086</v>
      </c>
      <c r="G38" s="449">
        <v>24050.855918123474</v>
      </c>
      <c r="H38" s="450">
        <v>19684.182617125316</v>
      </c>
      <c r="I38" s="448">
        <v>3841.7256699143936</v>
      </c>
      <c r="J38" s="449">
        <v>4297.5649119818554</v>
      </c>
      <c r="K38" s="450">
        <v>3311.3214233205285</v>
      </c>
      <c r="L38" s="448">
        <v>84.950346762191785</v>
      </c>
      <c r="M38" s="449">
        <v>71.796745564526958</v>
      </c>
      <c r="N38" s="450">
        <v>100.2555800317116</v>
      </c>
    </row>
    <row r="39" spans="2:14" s="4" customFormat="1" ht="16.5" customHeight="1" x14ac:dyDescent="0.2">
      <c r="B39" s="19"/>
      <c r="C39" s="48" t="s">
        <v>25</v>
      </c>
      <c r="D39" s="834" t="s">
        <v>84</v>
      </c>
      <c r="E39" s="835"/>
      <c r="F39" s="448">
        <v>13374.062284918084</v>
      </c>
      <c r="G39" s="449">
        <v>14967.135153667808</v>
      </c>
      <c r="H39" s="450">
        <v>11112.119758704815</v>
      </c>
      <c r="I39" s="448">
        <v>2000.6342306164449</v>
      </c>
      <c r="J39" s="449">
        <v>2232.2898485623864</v>
      </c>
      <c r="K39" s="450">
        <v>1671.7153820521721</v>
      </c>
      <c r="L39" s="448">
        <v>31.829698004408638</v>
      </c>
      <c r="M39" s="449">
        <v>32.219090233262193</v>
      </c>
      <c r="N39" s="450">
        <v>31.276815045255987</v>
      </c>
    </row>
    <row r="40" spans="2:14" s="4" customFormat="1" ht="27.75" customHeight="1" x14ac:dyDescent="0.2">
      <c r="B40" s="38" t="s">
        <v>67</v>
      </c>
      <c r="C40" s="836" t="s">
        <v>161</v>
      </c>
      <c r="D40" s="836"/>
      <c r="E40" s="837"/>
      <c r="F40" s="445">
        <v>19052.258640715936</v>
      </c>
      <c r="G40" s="446">
        <v>22638.613708075543</v>
      </c>
      <c r="H40" s="447">
        <v>17953.404434010783</v>
      </c>
      <c r="I40" s="445">
        <v>2679.9750599733952</v>
      </c>
      <c r="J40" s="446">
        <v>3189.1327084524742</v>
      </c>
      <c r="K40" s="447">
        <v>2523.9698643363877</v>
      </c>
      <c r="L40" s="445">
        <v>34.532386368306454</v>
      </c>
      <c r="M40" s="446">
        <v>33.465368453545217</v>
      </c>
      <c r="N40" s="447">
        <v>34.859319173966227</v>
      </c>
    </row>
    <row r="41" spans="2:14" s="3" customFormat="1" ht="10.5" customHeight="1" x14ac:dyDescent="0.2">
      <c r="B41" s="49"/>
      <c r="C41" s="58" t="s">
        <v>74</v>
      </c>
      <c r="D41" s="828" t="s">
        <v>24</v>
      </c>
      <c r="E41" s="829"/>
      <c r="F41" s="448">
        <v>23941.91367849485</v>
      </c>
      <c r="G41" s="449">
        <v>25742.759948668674</v>
      </c>
      <c r="H41" s="450">
        <v>23284.462680662975</v>
      </c>
      <c r="I41" s="448">
        <v>3422.9650439640959</v>
      </c>
      <c r="J41" s="449">
        <v>3671.3362481466611</v>
      </c>
      <c r="K41" s="450">
        <v>3332.2899548535011</v>
      </c>
      <c r="L41" s="448">
        <v>27.343787157054717</v>
      </c>
      <c r="M41" s="449">
        <v>31.044874684219259</v>
      </c>
      <c r="N41" s="450">
        <v>25.992598147699685</v>
      </c>
    </row>
    <row r="42" spans="2:14" s="4" customFormat="1" ht="13.5" customHeight="1" x14ac:dyDescent="0.2">
      <c r="B42" s="49"/>
      <c r="C42" s="58" t="s">
        <v>75</v>
      </c>
      <c r="D42" s="828" t="s">
        <v>85</v>
      </c>
      <c r="E42" s="829"/>
      <c r="F42" s="448">
        <v>15150.553130278791</v>
      </c>
      <c r="G42" s="449">
        <v>19463.309929475825</v>
      </c>
      <c r="H42" s="450">
        <v>14213.163251000604</v>
      </c>
      <c r="I42" s="448">
        <v>2063.3386617690394</v>
      </c>
      <c r="J42" s="449">
        <v>2641.528875602542</v>
      </c>
      <c r="K42" s="450">
        <v>1937.6673846763258</v>
      </c>
      <c r="L42" s="448">
        <v>35.287303142816022</v>
      </c>
      <c r="M42" s="449">
        <v>23.13468813357235</v>
      </c>
      <c r="N42" s="450">
        <v>37.928708361526752</v>
      </c>
    </row>
    <row r="43" spans="2:14" s="4" customFormat="1" ht="12.75" customHeight="1" x14ac:dyDescent="0.2">
      <c r="B43" s="49"/>
      <c r="C43" s="58" t="s">
        <v>76</v>
      </c>
      <c r="D43" s="828" t="s">
        <v>95</v>
      </c>
      <c r="E43" s="829"/>
      <c r="F43" s="448">
        <v>17970.652457456879</v>
      </c>
      <c r="G43" s="449">
        <v>19975.080934249767</v>
      </c>
      <c r="H43" s="450">
        <v>14417.496515848708</v>
      </c>
      <c r="I43" s="448">
        <v>2677.8684834781407</v>
      </c>
      <c r="J43" s="449">
        <v>3005.2051201164222</v>
      </c>
      <c r="K43" s="450">
        <v>2097.614246999573</v>
      </c>
      <c r="L43" s="448">
        <v>118.01408095011223</v>
      </c>
      <c r="M43" s="449">
        <v>113.47138628425235</v>
      </c>
      <c r="N43" s="450">
        <v>126.06670179929215</v>
      </c>
    </row>
    <row r="44" spans="2:14" s="4" customFormat="1" ht="14.25" customHeight="1" x14ac:dyDescent="0.2">
      <c r="B44" s="49"/>
      <c r="C44" s="58" t="s">
        <v>77</v>
      </c>
      <c r="D44" s="828" t="s">
        <v>86</v>
      </c>
      <c r="E44" s="829"/>
      <c r="F44" s="451">
        <v>16437.095604053935</v>
      </c>
      <c r="G44" s="449">
        <v>20449.029953221976</v>
      </c>
      <c r="H44" s="450">
        <v>14358.809325961309</v>
      </c>
      <c r="I44" s="448">
        <v>2464.0096811067847</v>
      </c>
      <c r="J44" s="449">
        <v>2949.9379250366123</v>
      </c>
      <c r="K44" s="450">
        <v>2212.2862196532164</v>
      </c>
      <c r="L44" s="448">
        <v>52.887955379115631</v>
      </c>
      <c r="M44" s="449">
        <v>37.094188247263901</v>
      </c>
      <c r="N44" s="450">
        <v>61.069537292669253</v>
      </c>
    </row>
    <row r="45" spans="2:14" ht="4.5" customHeight="1" thickBot="1" x14ac:dyDescent="0.2">
      <c r="B45" s="7"/>
      <c r="C45" s="8"/>
      <c r="D45" s="5"/>
      <c r="E45" s="9"/>
      <c r="F45" s="10"/>
      <c r="G45" s="11"/>
      <c r="H45" s="12"/>
      <c r="I45" s="10"/>
      <c r="J45" s="11"/>
      <c r="K45" s="12"/>
      <c r="L45" s="10"/>
      <c r="M45" s="11"/>
      <c r="N45" s="12"/>
    </row>
    <row r="46" spans="2:14" ht="13.5" customHeight="1" x14ac:dyDescent="0.2">
      <c r="B46" s="807" t="s">
        <v>179</v>
      </c>
      <c r="C46" s="808"/>
      <c r="D46" s="808"/>
      <c r="E46" s="808"/>
      <c r="F46" s="808"/>
      <c r="G46" s="808"/>
      <c r="H46" s="808"/>
      <c r="I46" s="808"/>
      <c r="J46" s="808"/>
      <c r="K46" s="808"/>
      <c r="L46" s="808"/>
      <c r="M46" s="808"/>
      <c r="N46" s="808"/>
    </row>
    <row r="47" spans="2:14" ht="11.25" customHeight="1" x14ac:dyDescent="0.2">
      <c r="B47" s="807" t="s">
        <v>177</v>
      </c>
      <c r="C47" s="807"/>
      <c r="D47" s="807"/>
      <c r="E47" s="807"/>
      <c r="F47" s="807"/>
      <c r="G47" s="807"/>
      <c r="H47" s="807"/>
      <c r="I47" s="807"/>
      <c r="J47" s="807"/>
      <c r="K47" s="807"/>
      <c r="L47" s="807"/>
      <c r="M47" s="807"/>
      <c r="N47" s="807"/>
    </row>
    <row r="48" spans="2:14" ht="24.75" customHeight="1" x14ac:dyDescent="0.2">
      <c r="B48" s="807" t="s">
        <v>168</v>
      </c>
      <c r="C48" s="807"/>
      <c r="D48" s="807"/>
      <c r="E48" s="807"/>
      <c r="F48" s="807"/>
      <c r="G48" s="807"/>
      <c r="H48" s="807"/>
      <c r="I48" s="807"/>
      <c r="J48" s="807"/>
      <c r="K48" s="807"/>
      <c r="L48" s="807"/>
      <c r="M48" s="807"/>
      <c r="N48" s="807"/>
    </row>
  </sheetData>
  <mergeCells count="43">
    <mergeCell ref="N1:N2"/>
    <mergeCell ref="B1:M1"/>
    <mergeCell ref="B47:N47"/>
    <mergeCell ref="B48:N48"/>
    <mergeCell ref="D41:E41"/>
    <mergeCell ref="D42:E42"/>
    <mergeCell ref="D43:E43"/>
    <mergeCell ref="D44:E44"/>
    <mergeCell ref="B46:N46"/>
    <mergeCell ref="D35:E35"/>
    <mergeCell ref="D36:E36"/>
    <mergeCell ref="D37:E37"/>
    <mergeCell ref="D38:E38"/>
    <mergeCell ref="D21:E21"/>
    <mergeCell ref="C23:E23"/>
    <mergeCell ref="C24:E24"/>
    <mergeCell ref="D25:E25"/>
    <mergeCell ref="D26:E26"/>
    <mergeCell ref="D27:E27"/>
    <mergeCell ref="D28:E28"/>
    <mergeCell ref="B3:E6"/>
    <mergeCell ref="D20:E20"/>
    <mergeCell ref="F3:H5"/>
    <mergeCell ref="D16:E16"/>
    <mergeCell ref="D17:E17"/>
    <mergeCell ref="D18:E18"/>
    <mergeCell ref="D19:E19"/>
    <mergeCell ref="I3:K5"/>
    <mergeCell ref="L3:N5"/>
    <mergeCell ref="D39:E39"/>
    <mergeCell ref="C40:E40"/>
    <mergeCell ref="D29:E29"/>
    <mergeCell ref="D30:E30"/>
    <mergeCell ref="D31:E31"/>
    <mergeCell ref="D32:E32"/>
    <mergeCell ref="D33:E33"/>
    <mergeCell ref="D34:E34"/>
    <mergeCell ref="D22:E22"/>
    <mergeCell ref="B8:E8"/>
    <mergeCell ref="C9:E9"/>
    <mergeCell ref="D13:E13"/>
    <mergeCell ref="D14:E14"/>
    <mergeCell ref="D15:E15"/>
  </mergeCells>
  <printOptions horizontalCentered="1" verticalCentered="1"/>
  <pageMargins left="0.23622047244094491" right="0.23622047244094491" top="0.59055118110236227" bottom="0.19685039370078741" header="0.19685039370078741" footer="0"/>
  <pageSetup paperSize="9" scale="65" orientation="landscape" r:id="rId1"/>
  <headerFooter scaleWithDoc="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theme="0" tint="-0.14999847407452621"/>
  </sheetPr>
  <dimension ref="B2:N36"/>
  <sheetViews>
    <sheetView showGridLines="0" workbookViewId="0"/>
  </sheetViews>
  <sheetFormatPr defaultRowHeight="10.5" x14ac:dyDescent="0.15"/>
  <cols>
    <col min="1" max="1" width="2.7109375" style="2" customWidth="1"/>
    <col min="2" max="2" width="4.7109375" style="2" customWidth="1"/>
    <col min="3" max="3" width="2.7109375" style="2" customWidth="1"/>
    <col min="4" max="4" width="40.7109375" style="2" customWidth="1"/>
    <col min="5" max="7" width="10.28515625" style="2" customWidth="1"/>
    <col min="8" max="8" width="11.5703125" style="2" customWidth="1"/>
    <col min="9" max="9" width="10.7109375" style="2" customWidth="1"/>
    <col min="10" max="13" width="8.7109375" style="2" customWidth="1"/>
    <col min="14" max="16384" width="9.140625" style="2"/>
  </cols>
  <sheetData>
    <row r="2" spans="2:14" ht="39.950000000000003" customHeight="1" x14ac:dyDescent="0.15">
      <c r="B2" s="868" t="s">
        <v>206</v>
      </c>
      <c r="C2" s="868"/>
      <c r="D2" s="868"/>
      <c r="E2" s="868"/>
      <c r="F2" s="868"/>
      <c r="G2" s="868"/>
      <c r="H2" s="868"/>
      <c r="I2" s="868"/>
      <c r="J2" s="868"/>
      <c r="K2" s="868"/>
      <c r="L2" s="868"/>
      <c r="M2" s="819"/>
      <c r="N2" s="14"/>
    </row>
    <row r="3" spans="2:14" s="4" customFormat="1" ht="12.75" customHeight="1" thickBot="1" x14ac:dyDescent="0.25">
      <c r="M3" s="813"/>
    </row>
    <row r="4" spans="2:14" s="4" customFormat="1" ht="15" customHeight="1" thickBot="1" x14ac:dyDescent="0.25">
      <c r="B4" s="809" t="s">
        <v>140</v>
      </c>
      <c r="C4" s="810"/>
      <c r="D4" s="811"/>
      <c r="E4" s="899" t="s">
        <v>173</v>
      </c>
      <c r="F4" s="899"/>
      <c r="G4" s="899"/>
      <c r="H4" s="899" t="s">
        <v>174</v>
      </c>
      <c r="I4" s="899"/>
      <c r="J4" s="899"/>
      <c r="K4" s="899" t="s">
        <v>175</v>
      </c>
      <c r="L4" s="899"/>
      <c r="M4" s="899"/>
    </row>
    <row r="5" spans="2:14" s="4" customFormat="1" ht="15" customHeight="1" thickBot="1" x14ac:dyDescent="0.25">
      <c r="B5" s="818"/>
      <c r="C5" s="819"/>
      <c r="D5" s="820"/>
      <c r="E5" s="899"/>
      <c r="F5" s="899"/>
      <c r="G5" s="899"/>
      <c r="H5" s="899"/>
      <c r="I5" s="899"/>
      <c r="J5" s="899"/>
      <c r="K5" s="899"/>
      <c r="L5" s="899"/>
      <c r="M5" s="899"/>
    </row>
    <row r="6" spans="2:14" s="4" customFormat="1" ht="15" customHeight="1" thickBot="1" x14ac:dyDescent="0.25">
      <c r="B6" s="818"/>
      <c r="C6" s="819"/>
      <c r="D6" s="820"/>
      <c r="E6" s="899"/>
      <c r="F6" s="899"/>
      <c r="G6" s="899"/>
      <c r="H6" s="899"/>
      <c r="I6" s="899"/>
      <c r="J6" s="899"/>
      <c r="K6" s="899"/>
      <c r="L6" s="899"/>
      <c r="M6" s="899"/>
    </row>
    <row r="7" spans="2:14" s="4" customFormat="1" ht="15" customHeight="1" thickBot="1" x14ac:dyDescent="0.25">
      <c r="B7" s="812"/>
      <c r="C7" s="813"/>
      <c r="D7" s="814"/>
      <c r="E7" s="24" t="s">
        <v>9</v>
      </c>
      <c r="F7" s="24" t="s">
        <v>1</v>
      </c>
      <c r="G7" s="215" t="s">
        <v>2</v>
      </c>
      <c r="H7" s="24" t="s">
        <v>9</v>
      </c>
      <c r="I7" s="24" t="s">
        <v>1</v>
      </c>
      <c r="J7" s="24" t="s">
        <v>2</v>
      </c>
      <c r="K7" s="24" t="s">
        <v>9</v>
      </c>
      <c r="L7" s="24" t="s">
        <v>1</v>
      </c>
      <c r="M7" s="24" t="s">
        <v>2</v>
      </c>
    </row>
    <row r="8" spans="2:14" s="4" customFormat="1" ht="4.5" customHeight="1" x14ac:dyDescent="0.2">
      <c r="B8" s="74"/>
      <c r="C8" s="20"/>
      <c r="D8" s="21"/>
      <c r="E8" s="436"/>
      <c r="F8" s="437"/>
      <c r="G8" s="452"/>
      <c r="H8" s="436"/>
      <c r="I8" s="437"/>
      <c r="J8" s="438"/>
      <c r="K8" s="439"/>
      <c r="L8" s="440"/>
      <c r="M8" s="441"/>
    </row>
    <row r="9" spans="2:14" s="4" customFormat="1" ht="34.5" customHeight="1" x14ac:dyDescent="0.2">
      <c r="B9" s="821" t="s">
        <v>104</v>
      </c>
      <c r="C9" s="822"/>
      <c r="D9" s="823"/>
      <c r="E9" s="453">
        <v>17496.559597887299</v>
      </c>
      <c r="F9" s="454">
        <v>19108.906400741416</v>
      </c>
      <c r="G9" s="455">
        <v>15933.424365234667</v>
      </c>
      <c r="H9" s="456">
        <v>2714.1355467243998</v>
      </c>
      <c r="I9" s="454">
        <v>3061.8614542998735</v>
      </c>
      <c r="J9" s="457">
        <v>2377.0228260150493</v>
      </c>
      <c r="K9" s="458">
        <v>65.953357088484054</v>
      </c>
      <c r="L9" s="459">
        <v>80.80058493017664</v>
      </c>
      <c r="M9" s="460">
        <v>51.559291924897174</v>
      </c>
    </row>
    <row r="10" spans="2:14" s="3" customFormat="1" ht="33.75" customHeight="1" x14ac:dyDescent="0.2">
      <c r="B10" s="19" t="s">
        <v>10</v>
      </c>
      <c r="C10" s="18"/>
      <c r="D10" s="108" t="s">
        <v>12</v>
      </c>
      <c r="E10" s="461">
        <v>21038.783355392163</v>
      </c>
      <c r="F10" s="462">
        <v>24187.710400834378</v>
      </c>
      <c r="G10" s="463">
        <v>18642.818171772567</v>
      </c>
      <c r="H10" s="464">
        <v>3297.188707922985</v>
      </c>
      <c r="I10" s="462">
        <v>3961.7345429464831</v>
      </c>
      <c r="J10" s="465">
        <v>2791.5470526357999</v>
      </c>
      <c r="K10" s="466">
        <v>84.483660143993362</v>
      </c>
      <c r="L10" s="467">
        <v>116.19025801801713</v>
      </c>
      <c r="M10" s="468">
        <v>60.358647560047842</v>
      </c>
    </row>
    <row r="11" spans="2:14" s="3" customFormat="1" ht="22.5" customHeight="1" x14ac:dyDescent="0.2">
      <c r="B11" s="74" t="s">
        <v>100</v>
      </c>
      <c r="C11" s="18"/>
      <c r="D11" s="108" t="s">
        <v>36</v>
      </c>
      <c r="E11" s="461">
        <v>28263.384607139469</v>
      </c>
      <c r="F11" s="462">
        <v>31113.503820543538</v>
      </c>
      <c r="G11" s="463">
        <v>25612.643261349345</v>
      </c>
      <c r="H11" s="464">
        <v>4463.939003463558</v>
      </c>
      <c r="I11" s="462">
        <v>5137.6765319453461</v>
      </c>
      <c r="J11" s="465">
        <v>3837.3322585394144</v>
      </c>
      <c r="K11" s="466">
        <v>122.04627339023233</v>
      </c>
      <c r="L11" s="467">
        <v>172.73637052233084</v>
      </c>
      <c r="M11" s="468">
        <v>74.902162484895314</v>
      </c>
    </row>
    <row r="12" spans="2:14" s="4" customFormat="1" ht="21" customHeight="1" x14ac:dyDescent="0.2">
      <c r="B12" s="75"/>
      <c r="C12" s="48">
        <v>1</v>
      </c>
      <c r="D12" s="76" t="s">
        <v>39</v>
      </c>
      <c r="E12" s="461">
        <v>47738.442438640843</v>
      </c>
      <c r="F12" s="462">
        <v>52515.04343107318</v>
      </c>
      <c r="G12" s="463">
        <v>37976.948462383436</v>
      </c>
      <c r="H12" s="464">
        <v>8610.7021750220574</v>
      </c>
      <c r="I12" s="462">
        <v>9589.6573845511248</v>
      </c>
      <c r="J12" s="465">
        <v>6610.1027119344362</v>
      </c>
      <c r="K12" s="466">
        <v>645.83718169789267</v>
      </c>
      <c r="L12" s="467">
        <v>738.95314589463476</v>
      </c>
      <c r="M12" s="468">
        <v>455.54476978407882</v>
      </c>
    </row>
    <row r="13" spans="2:14" s="4" customFormat="1" ht="27" customHeight="1" x14ac:dyDescent="0.2">
      <c r="B13" s="75"/>
      <c r="C13" s="48">
        <v>2</v>
      </c>
      <c r="D13" s="77" t="s">
        <v>40</v>
      </c>
      <c r="E13" s="461">
        <v>28003.150690416889</v>
      </c>
      <c r="F13" s="462">
        <v>30791.976387315128</v>
      </c>
      <c r="G13" s="463">
        <v>26304.144861878296</v>
      </c>
      <c r="H13" s="464">
        <v>4256.3166388710233</v>
      </c>
      <c r="I13" s="462">
        <v>4932.1483846293113</v>
      </c>
      <c r="J13" s="465">
        <v>3844.5870437112885</v>
      </c>
      <c r="K13" s="466">
        <v>49.746383266108545</v>
      </c>
      <c r="L13" s="467">
        <v>70.300025104570153</v>
      </c>
      <c r="M13" s="468">
        <v>37.224712471091998</v>
      </c>
    </row>
    <row r="14" spans="2:14" s="4" customFormat="1" ht="35.25" customHeight="1" x14ac:dyDescent="0.2">
      <c r="B14" s="75"/>
      <c r="C14" s="48">
        <v>3</v>
      </c>
      <c r="D14" s="77" t="s">
        <v>41</v>
      </c>
      <c r="E14" s="461">
        <v>22267.354244225397</v>
      </c>
      <c r="F14" s="462">
        <v>23718.647975693697</v>
      </c>
      <c r="G14" s="463">
        <v>19934.39820890483</v>
      </c>
      <c r="H14" s="464">
        <v>3478.7296000216325</v>
      </c>
      <c r="I14" s="462">
        <v>3762.4415112993347</v>
      </c>
      <c r="J14" s="465">
        <v>3022.6624363896331</v>
      </c>
      <c r="K14" s="466">
        <v>85.840377623952818</v>
      </c>
      <c r="L14" s="467">
        <v>87.559702500925468</v>
      </c>
      <c r="M14" s="468">
        <v>83.076561270697269</v>
      </c>
    </row>
    <row r="15" spans="2:14" s="3" customFormat="1" ht="30" customHeight="1" x14ac:dyDescent="0.2">
      <c r="B15" s="19" t="s">
        <v>34</v>
      </c>
      <c r="C15" s="18"/>
      <c r="D15" s="108" t="s">
        <v>37</v>
      </c>
      <c r="E15" s="461">
        <v>12836.956634406202</v>
      </c>
      <c r="F15" s="462">
        <v>14100.245716145844</v>
      </c>
      <c r="G15" s="463">
        <v>12077.053949944393</v>
      </c>
      <c r="H15" s="464">
        <v>1972.6195840050746</v>
      </c>
      <c r="I15" s="462">
        <v>2248.9671289617231</v>
      </c>
      <c r="J15" s="465">
        <v>1806.3890321128279</v>
      </c>
      <c r="K15" s="466">
        <v>41.840193148689281</v>
      </c>
      <c r="L15" s="467">
        <v>33.830464940673075</v>
      </c>
      <c r="M15" s="468">
        <v>46.658262152101166</v>
      </c>
    </row>
    <row r="16" spans="2:14" s="4" customFormat="1" ht="26.25" customHeight="1" x14ac:dyDescent="0.2">
      <c r="B16" s="75"/>
      <c r="C16" s="48">
        <v>4</v>
      </c>
      <c r="D16" s="77" t="s">
        <v>42</v>
      </c>
      <c r="E16" s="461">
        <v>15413.249107598365</v>
      </c>
      <c r="F16" s="462">
        <v>16268.030227515112</v>
      </c>
      <c r="G16" s="463">
        <v>14866.485007845873</v>
      </c>
      <c r="H16" s="464">
        <v>2401.1221713036871</v>
      </c>
      <c r="I16" s="462">
        <v>2594.80976234226</v>
      </c>
      <c r="J16" s="465">
        <v>2277.2291431589338</v>
      </c>
      <c r="K16" s="466">
        <v>56.45268070256256</v>
      </c>
      <c r="L16" s="467">
        <v>49.102807054926615</v>
      </c>
      <c r="M16" s="468">
        <v>61.154056241408611</v>
      </c>
    </row>
    <row r="17" spans="2:13" s="4" customFormat="1" ht="33" customHeight="1" x14ac:dyDescent="0.2">
      <c r="B17" s="75"/>
      <c r="C17" s="48">
        <v>5</v>
      </c>
      <c r="D17" s="77" t="s">
        <v>43</v>
      </c>
      <c r="E17" s="461">
        <v>11138.918374649555</v>
      </c>
      <c r="F17" s="462">
        <v>12577.424334980597</v>
      </c>
      <c r="G17" s="463">
        <v>10308.393258507222</v>
      </c>
      <c r="H17" s="461">
        <v>1690.1928815987701</v>
      </c>
      <c r="I17" s="462">
        <v>2006.0202152494542</v>
      </c>
      <c r="J17" s="469">
        <v>1507.8491581839637</v>
      </c>
      <c r="K17" s="466">
        <v>32.209080534383418</v>
      </c>
      <c r="L17" s="467">
        <v>23.101977404166821</v>
      </c>
      <c r="M17" s="468">
        <v>37.467089950766102</v>
      </c>
    </row>
    <row r="18" spans="2:13" s="4" customFormat="1" ht="23.25" customHeight="1" x14ac:dyDescent="0.2">
      <c r="B18" s="19">
        <v>6</v>
      </c>
      <c r="C18" s="22"/>
      <c r="D18" s="108" t="s">
        <v>101</v>
      </c>
      <c r="E18" s="461">
        <v>10454.358399206863</v>
      </c>
      <c r="F18" s="462">
        <v>10736.350148848767</v>
      </c>
      <c r="G18" s="463">
        <v>8885.0242115877718</v>
      </c>
      <c r="H18" s="461">
        <v>1494.8604894103635</v>
      </c>
      <c r="I18" s="462">
        <v>1527.694465758595</v>
      </c>
      <c r="J18" s="469">
        <v>1312.1335774911793</v>
      </c>
      <c r="K18" s="470">
        <v>18.591334039861017</v>
      </c>
      <c r="L18" s="467">
        <v>20.024142179532163</v>
      </c>
      <c r="M18" s="471">
        <v>10.617502178679864</v>
      </c>
    </row>
    <row r="19" spans="2:13" s="4" customFormat="1" ht="13.5" customHeight="1" x14ac:dyDescent="0.2">
      <c r="B19" s="19" t="s">
        <v>35</v>
      </c>
      <c r="C19" s="48"/>
      <c r="D19" s="108" t="s">
        <v>13</v>
      </c>
      <c r="E19" s="472">
        <v>11028.877841452182</v>
      </c>
      <c r="F19" s="473">
        <v>12466.462289258383</v>
      </c>
      <c r="G19" s="474">
        <v>8867.9566570455172</v>
      </c>
      <c r="H19" s="472">
        <v>1649.9495548475488</v>
      </c>
      <c r="I19" s="473">
        <v>1885.4156701238619</v>
      </c>
      <c r="J19" s="475">
        <v>1296.006023052259</v>
      </c>
      <c r="K19" s="278">
        <v>32.189245972357824</v>
      </c>
      <c r="L19" s="91">
        <v>34.538174665976697</v>
      </c>
      <c r="M19" s="183">
        <v>28.658427464653016</v>
      </c>
    </row>
    <row r="20" spans="2:13" s="4" customFormat="1" ht="27" customHeight="1" x14ac:dyDescent="0.2">
      <c r="B20" s="75"/>
      <c r="C20" s="48">
        <v>7</v>
      </c>
      <c r="D20" s="77" t="s">
        <v>44</v>
      </c>
      <c r="E20" s="476">
        <v>11943.097187956553</v>
      </c>
      <c r="F20" s="477">
        <v>12972.173990841511</v>
      </c>
      <c r="G20" s="478">
        <v>8778.9452351754571</v>
      </c>
      <c r="H20" s="479">
        <v>1806.7256739534951</v>
      </c>
      <c r="I20" s="477">
        <v>1979.625491106709</v>
      </c>
      <c r="J20" s="480">
        <v>1275.102288267211</v>
      </c>
      <c r="K20" s="481">
        <v>38.754068054374876</v>
      </c>
      <c r="L20" s="482">
        <v>40.369342239775712</v>
      </c>
      <c r="M20" s="483">
        <v>33.787506808718184</v>
      </c>
    </row>
    <row r="21" spans="2:13" s="4" customFormat="1" ht="25.5" customHeight="1" x14ac:dyDescent="0.2">
      <c r="B21" s="19" t="s">
        <v>11</v>
      </c>
      <c r="C21" s="48"/>
      <c r="D21" s="108" t="s">
        <v>38</v>
      </c>
      <c r="E21" s="472">
        <v>10511.275160297355</v>
      </c>
      <c r="F21" s="473">
        <v>12045.529669437741</v>
      </c>
      <c r="G21" s="484">
        <v>8893.3665222078889</v>
      </c>
      <c r="H21" s="472">
        <v>1561.1877714740622</v>
      </c>
      <c r="I21" s="473">
        <v>1806.9994764012101</v>
      </c>
      <c r="J21" s="475">
        <v>1301.9733592785271</v>
      </c>
      <c r="K21" s="278">
        <v>28.472447018201553</v>
      </c>
      <c r="L21" s="91">
        <v>29.684562151635138</v>
      </c>
      <c r="M21" s="183">
        <v>27.194242174703664</v>
      </c>
    </row>
    <row r="22" spans="2:13" s="4" customFormat="1" ht="12" x14ac:dyDescent="0.2">
      <c r="B22" s="75"/>
      <c r="C22" s="48">
        <v>8</v>
      </c>
      <c r="D22" s="78" t="s">
        <v>45</v>
      </c>
      <c r="E22" s="472">
        <v>11461.440094614014</v>
      </c>
      <c r="F22" s="473">
        <v>12936.023015553013</v>
      </c>
      <c r="G22" s="484">
        <v>8774.3269146579005</v>
      </c>
      <c r="H22" s="472">
        <v>1695.2742055026138</v>
      </c>
      <c r="I22" s="473">
        <v>1908.9416153969582</v>
      </c>
      <c r="J22" s="475">
        <v>1305.9108776752528</v>
      </c>
      <c r="K22" s="278">
        <v>18.386010244543051</v>
      </c>
      <c r="L22" s="91">
        <v>20.988482228303571</v>
      </c>
      <c r="M22" s="183">
        <v>13.643559570032343</v>
      </c>
    </row>
    <row r="23" spans="2:13" s="4" customFormat="1" ht="12" x14ac:dyDescent="0.2">
      <c r="B23" s="75"/>
      <c r="C23" s="48">
        <v>9</v>
      </c>
      <c r="D23" s="77" t="s">
        <v>46</v>
      </c>
      <c r="E23" s="472">
        <v>9619.0360995390365</v>
      </c>
      <c r="F23" s="473">
        <v>10657.32559199097</v>
      </c>
      <c r="G23" s="484">
        <v>8958.1827837392757</v>
      </c>
      <c r="H23" s="472">
        <v>1435.2757854206868</v>
      </c>
      <c r="I23" s="473">
        <v>1648.0802732034615</v>
      </c>
      <c r="J23" s="475">
        <v>1299.8294071315206</v>
      </c>
      <c r="K23" s="278">
        <v>37.943974063976967</v>
      </c>
      <c r="L23" s="91">
        <v>43.241017862434546</v>
      </c>
      <c r="M23" s="183">
        <v>34.57249724215152</v>
      </c>
    </row>
    <row r="24" spans="2:13" s="4" customFormat="1" ht="12.75" thickBot="1" x14ac:dyDescent="0.25">
      <c r="B24" s="79"/>
      <c r="C24" s="80"/>
      <c r="D24" s="81"/>
      <c r="E24" s="79"/>
      <c r="F24" s="485"/>
      <c r="G24" s="80"/>
      <c r="H24" s="486"/>
      <c r="I24" s="487"/>
      <c r="J24" s="488"/>
      <c r="K24" s="79"/>
      <c r="L24" s="485"/>
      <c r="M24" s="81"/>
    </row>
    <row r="25" spans="2:13" s="432" customFormat="1" ht="29.25" customHeight="1" x14ac:dyDescent="0.2">
      <c r="B25" s="807" t="s">
        <v>169</v>
      </c>
      <c r="C25" s="807"/>
      <c r="D25" s="807"/>
      <c r="E25" s="807"/>
      <c r="F25" s="807"/>
      <c r="G25" s="807"/>
      <c r="H25" s="807"/>
      <c r="I25" s="807"/>
      <c r="J25" s="807"/>
      <c r="K25" s="807"/>
      <c r="L25" s="807"/>
      <c r="M25" s="807"/>
    </row>
    <row r="26" spans="2:13" s="4" customFormat="1" x14ac:dyDescent="0.15">
      <c r="B26" s="2"/>
      <c r="C26" s="2"/>
      <c r="D26" s="2"/>
    </row>
    <row r="27" spans="2:13" s="4" customFormat="1" x14ac:dyDescent="0.15">
      <c r="B27" s="2"/>
      <c r="C27" s="2"/>
      <c r="D27" s="2"/>
    </row>
    <row r="28" spans="2:13" s="4" customFormat="1" x14ac:dyDescent="0.15">
      <c r="B28" s="2"/>
      <c r="C28" s="2"/>
      <c r="D28" s="2"/>
    </row>
    <row r="29" spans="2:13" s="4" customFormat="1" x14ac:dyDescent="0.15">
      <c r="B29" s="2"/>
      <c r="C29" s="2"/>
      <c r="D29" s="2"/>
    </row>
    <row r="30" spans="2:13" s="4" customFormat="1" x14ac:dyDescent="0.15">
      <c r="B30" s="2"/>
      <c r="C30" s="2"/>
      <c r="D30" s="2"/>
    </row>
    <row r="31" spans="2:13" s="4" customFormat="1" x14ac:dyDescent="0.15">
      <c r="B31" s="2"/>
      <c r="C31" s="2"/>
      <c r="D31" s="2"/>
    </row>
    <row r="32" spans="2:13" s="4" customFormat="1" x14ac:dyDescent="0.15">
      <c r="B32" s="2"/>
      <c r="C32" s="2"/>
      <c r="D32" s="2"/>
    </row>
    <row r="33" spans="2:13" s="4" customFormat="1" x14ac:dyDescent="0.15">
      <c r="B33" s="2"/>
      <c r="C33" s="2"/>
      <c r="D33" s="2"/>
    </row>
    <row r="34" spans="2:13" s="4" customFormat="1" x14ac:dyDescent="0.15">
      <c r="B34" s="2"/>
      <c r="C34" s="2"/>
      <c r="D34" s="2"/>
    </row>
    <row r="35" spans="2:13" s="4" customFormat="1" x14ac:dyDescent="0.15">
      <c r="B35" s="2"/>
      <c r="C35" s="2"/>
      <c r="D35" s="2"/>
      <c r="E35" s="2"/>
      <c r="F35" s="2"/>
      <c r="G35" s="2"/>
      <c r="H35" s="2"/>
      <c r="I35" s="2"/>
      <c r="J35" s="2"/>
      <c r="K35" s="2"/>
      <c r="L35" s="2"/>
      <c r="M35" s="2"/>
    </row>
    <row r="36" spans="2:13" s="4" customFormat="1" x14ac:dyDescent="0.15">
      <c r="B36" s="2"/>
      <c r="C36" s="2"/>
      <c r="D36" s="2"/>
      <c r="E36" s="2"/>
      <c r="F36" s="2"/>
      <c r="G36" s="2"/>
      <c r="H36" s="2"/>
      <c r="I36" s="2"/>
      <c r="J36" s="2"/>
      <c r="K36" s="2"/>
      <c r="L36" s="2"/>
      <c r="M36" s="2"/>
    </row>
  </sheetData>
  <mergeCells count="8">
    <mergeCell ref="B2:L2"/>
    <mergeCell ref="M2:M3"/>
    <mergeCell ref="B25:M25"/>
    <mergeCell ref="B9:D9"/>
    <mergeCell ref="B4:D7"/>
    <mergeCell ref="E4:G6"/>
    <mergeCell ref="H4:J6"/>
    <mergeCell ref="K4:M6"/>
  </mergeCells>
  <printOptions horizontalCentered="1" verticalCentered="1"/>
  <pageMargins left="0.23622047244094491" right="0.23622047244094491" top="0.70866141732283472" bottom="0.39370078740157483" header="0.19685039370078741" footer="0"/>
  <pageSetup paperSize="9" scale="65" orientation="landscape" r:id="rId1"/>
  <headerFooter scaleWithDoc="0"/>
  <drawing r:id="rId2"/>
  <legacyDrawingHF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theme="0" tint="-0.14999847407452621"/>
  </sheetPr>
  <dimension ref="B2:U46"/>
  <sheetViews>
    <sheetView showGridLines="0" workbookViewId="0"/>
  </sheetViews>
  <sheetFormatPr defaultRowHeight="12" x14ac:dyDescent="0.2"/>
  <cols>
    <col min="1" max="1" width="1.85546875" style="18" customWidth="1"/>
    <col min="2" max="2" width="6.42578125" style="22" customWidth="1"/>
    <col min="3" max="3" width="6.7109375" style="22" customWidth="1"/>
    <col min="4" max="4" width="0.85546875" style="18" customWidth="1"/>
    <col min="5" max="5" width="45.7109375" style="18" customWidth="1"/>
    <col min="6" max="14" width="8.140625" style="18" customWidth="1"/>
    <col min="15" max="16384" width="9.140625" style="18"/>
  </cols>
  <sheetData>
    <row r="2" spans="2:21" ht="36" customHeight="1" x14ac:dyDescent="0.2">
      <c r="B2" s="819" t="s">
        <v>207</v>
      </c>
      <c r="C2" s="819"/>
      <c r="D2" s="819"/>
      <c r="E2" s="819"/>
      <c r="F2" s="819"/>
      <c r="G2" s="819"/>
      <c r="H2" s="819"/>
      <c r="I2" s="819"/>
      <c r="J2" s="819"/>
      <c r="K2" s="819"/>
      <c r="L2" s="819"/>
      <c r="M2" s="819"/>
      <c r="N2" s="162"/>
    </row>
    <row r="3" spans="2:21" ht="4.5" customHeight="1" thickBot="1" x14ac:dyDescent="0.25">
      <c r="E3" s="20"/>
    </row>
    <row r="4" spans="2:21" ht="15" customHeight="1" thickBot="1" x14ac:dyDescent="0.25">
      <c r="B4" s="809" t="s">
        <v>52</v>
      </c>
      <c r="C4" s="810"/>
      <c r="D4" s="810"/>
      <c r="E4" s="811"/>
      <c r="F4" s="884" t="s">
        <v>105</v>
      </c>
      <c r="G4" s="885"/>
      <c r="H4" s="885"/>
      <c r="I4" s="885"/>
      <c r="J4" s="885"/>
      <c r="K4" s="885"/>
      <c r="L4" s="885"/>
      <c r="M4" s="885"/>
      <c r="N4" s="886"/>
    </row>
    <row r="5" spans="2:21" ht="26.25" customHeight="1" x14ac:dyDescent="0.2">
      <c r="B5" s="818"/>
      <c r="C5" s="819"/>
      <c r="D5" s="819"/>
      <c r="E5" s="820"/>
      <c r="F5" s="809" t="s">
        <v>3</v>
      </c>
      <c r="G5" s="810"/>
      <c r="H5" s="811"/>
      <c r="I5" s="809" t="s">
        <v>106</v>
      </c>
      <c r="J5" s="810"/>
      <c r="K5" s="811"/>
      <c r="L5" s="809" t="s">
        <v>107</v>
      </c>
      <c r="M5" s="810"/>
      <c r="N5" s="811"/>
    </row>
    <row r="6" spans="2:21" ht="15.75" customHeight="1" thickBot="1" x14ac:dyDescent="0.25">
      <c r="B6" s="818"/>
      <c r="C6" s="819"/>
      <c r="D6" s="819"/>
      <c r="E6" s="820"/>
      <c r="F6" s="812"/>
      <c r="G6" s="813"/>
      <c r="H6" s="814"/>
      <c r="I6" s="812"/>
      <c r="J6" s="813"/>
      <c r="K6" s="814"/>
      <c r="L6" s="812"/>
      <c r="M6" s="813"/>
      <c r="N6" s="814"/>
    </row>
    <row r="7" spans="2:21" ht="15" customHeight="1" thickBot="1" x14ac:dyDescent="0.25">
      <c r="B7" s="812"/>
      <c r="C7" s="813"/>
      <c r="D7" s="813"/>
      <c r="E7" s="814"/>
      <c r="F7" s="86" t="s">
        <v>0</v>
      </c>
      <c r="G7" s="86" t="s">
        <v>1</v>
      </c>
      <c r="H7" s="65" t="s">
        <v>2</v>
      </c>
      <c r="I7" s="86" t="s">
        <v>0</v>
      </c>
      <c r="J7" s="86" t="s">
        <v>1</v>
      </c>
      <c r="K7" s="65" t="s">
        <v>2</v>
      </c>
      <c r="L7" s="86" t="s">
        <v>0</v>
      </c>
      <c r="M7" s="86" t="s">
        <v>1</v>
      </c>
      <c r="N7" s="65" t="s">
        <v>2</v>
      </c>
    </row>
    <row r="8" spans="2:21" ht="4.5" customHeight="1" x14ac:dyDescent="0.2">
      <c r="B8" s="66"/>
      <c r="C8" s="67"/>
      <c r="D8" s="67"/>
      <c r="E8" s="68"/>
      <c r="F8" s="87"/>
      <c r="G8" s="88"/>
      <c r="H8" s="89"/>
      <c r="I8" s="87"/>
      <c r="J8" s="88"/>
      <c r="K8" s="89"/>
      <c r="L8" s="87"/>
      <c r="M8" s="88"/>
      <c r="N8" s="89"/>
    </row>
    <row r="9" spans="2:21" ht="24.75" customHeight="1" x14ac:dyDescent="0.2">
      <c r="B9" s="821" t="s">
        <v>157</v>
      </c>
      <c r="C9" s="822"/>
      <c r="D9" s="822"/>
      <c r="E9" s="900"/>
      <c r="F9" s="237">
        <v>39.299614819428449</v>
      </c>
      <c r="G9" s="238">
        <v>39.641778939590758</v>
      </c>
      <c r="H9" s="239">
        <v>38.968589208530616</v>
      </c>
      <c r="I9" s="237">
        <v>39.034025173584737</v>
      </c>
      <c r="J9" s="238">
        <v>39.284647132384578</v>
      </c>
      <c r="K9" s="239">
        <v>38.79156174119251</v>
      </c>
      <c r="L9" s="237">
        <v>0.2655896458437092</v>
      </c>
      <c r="M9" s="238">
        <v>0.35713180720618198</v>
      </c>
      <c r="N9" s="239">
        <v>0.17702746733810579</v>
      </c>
      <c r="O9" s="85"/>
      <c r="P9" s="85"/>
      <c r="Q9" s="85"/>
      <c r="S9" s="85"/>
      <c r="T9" s="85"/>
      <c r="U9" s="85"/>
    </row>
    <row r="10" spans="2:21" ht="24.75" customHeight="1" x14ac:dyDescent="0.2">
      <c r="B10" s="38" t="s">
        <v>53</v>
      </c>
      <c r="C10" s="824" t="s">
        <v>158</v>
      </c>
      <c r="D10" s="824"/>
      <c r="E10" s="825"/>
      <c r="F10" s="39">
        <v>39.759552100763351</v>
      </c>
      <c r="G10" s="40">
        <v>39.857531289151652</v>
      </c>
      <c r="H10" s="41">
        <v>39.616900390634505</v>
      </c>
      <c r="I10" s="39">
        <v>39.460057157890375</v>
      </c>
      <c r="J10" s="40">
        <v>39.310838455929819</v>
      </c>
      <c r="K10" s="41">
        <v>39.487191345496491</v>
      </c>
      <c r="L10" s="39">
        <v>0.29949494287297462</v>
      </c>
      <c r="M10" s="40">
        <v>0.54669283322183404</v>
      </c>
      <c r="N10" s="41">
        <v>0.1297090451380154</v>
      </c>
      <c r="O10" s="85"/>
      <c r="P10" s="85"/>
      <c r="Q10" s="85"/>
      <c r="S10" s="85"/>
      <c r="T10" s="85"/>
      <c r="U10" s="85"/>
    </row>
    <row r="11" spans="2:21" ht="16.5" customHeight="1" x14ac:dyDescent="0.2">
      <c r="B11" s="19" t="s">
        <v>54</v>
      </c>
      <c r="C11" s="20" t="s">
        <v>14</v>
      </c>
      <c r="D11" s="20"/>
      <c r="E11" s="21"/>
      <c r="F11" s="32">
        <v>40.190361845353216</v>
      </c>
      <c r="G11" s="33">
        <v>40.233388983648119</v>
      </c>
      <c r="H11" s="34">
        <v>40.132732577859848</v>
      </c>
      <c r="I11" s="32">
        <v>39.843336839405602</v>
      </c>
      <c r="J11" s="33">
        <v>39.677718309147792</v>
      </c>
      <c r="K11" s="34">
        <v>39.941486509002083</v>
      </c>
      <c r="L11" s="32">
        <v>0.34702500594761454</v>
      </c>
      <c r="M11" s="33">
        <v>0.5556706745003257</v>
      </c>
      <c r="N11" s="34">
        <v>0.19124606885776432</v>
      </c>
      <c r="O11" s="85"/>
      <c r="P11" s="85"/>
      <c r="Q11" s="85"/>
      <c r="S11" s="85"/>
      <c r="T11" s="85"/>
      <c r="U11" s="85"/>
    </row>
    <row r="12" spans="2:21" ht="14.25" customHeight="1" x14ac:dyDescent="0.2">
      <c r="B12" s="19"/>
      <c r="C12" s="48" t="s">
        <v>55</v>
      </c>
      <c r="D12" s="20" t="s">
        <v>16</v>
      </c>
      <c r="E12" s="21"/>
      <c r="F12" s="32">
        <v>40.074283405018882</v>
      </c>
      <c r="G12" s="33">
        <v>40.098805883261385</v>
      </c>
      <c r="H12" s="34">
        <v>39.849277206090179</v>
      </c>
      <c r="I12" s="32">
        <v>39.652153148074397</v>
      </c>
      <c r="J12" s="33">
        <v>35.928032095445488</v>
      </c>
      <c r="K12" s="34">
        <v>39.835695824075167</v>
      </c>
      <c r="L12" s="32">
        <v>0.42213025694448181</v>
      </c>
      <c r="M12" s="33">
        <v>4.1707737878158939</v>
      </c>
      <c r="N12" s="34">
        <v>1.3581382015015386E-2</v>
      </c>
      <c r="O12" s="85"/>
      <c r="P12" s="85"/>
      <c r="Q12" s="85"/>
      <c r="S12" s="85"/>
      <c r="T12" s="85"/>
      <c r="U12" s="85"/>
    </row>
    <row r="13" spans="2:21" ht="12.75" customHeight="1" x14ac:dyDescent="0.2">
      <c r="B13" s="19"/>
      <c r="C13" s="48" t="s">
        <v>15</v>
      </c>
      <c r="D13" s="20" t="s">
        <v>17</v>
      </c>
      <c r="E13" s="21"/>
      <c r="F13" s="32">
        <v>40.195106174422925</v>
      </c>
      <c r="G13" s="33">
        <v>40.236903799542389</v>
      </c>
      <c r="H13" s="34">
        <v>40.142185150653191</v>
      </c>
      <c r="I13" s="32">
        <v>39.855406075730698</v>
      </c>
      <c r="J13" s="33">
        <v>39.726280135975131</v>
      </c>
      <c r="K13" s="34">
        <v>39.937482423133424</v>
      </c>
      <c r="L13" s="32">
        <v>0.33970009869222795</v>
      </c>
      <c r="M13" s="33">
        <v>0.51062366356726108</v>
      </c>
      <c r="N13" s="34">
        <v>0.20470272751976593</v>
      </c>
      <c r="O13" s="85"/>
      <c r="P13" s="85"/>
      <c r="Q13" s="85"/>
      <c r="S13" s="85"/>
      <c r="T13" s="85"/>
      <c r="U13" s="85"/>
    </row>
    <row r="14" spans="2:21" ht="13.5" customHeight="1" x14ac:dyDescent="0.2">
      <c r="B14" s="49"/>
      <c r="C14" s="50" t="s">
        <v>57</v>
      </c>
      <c r="D14" s="826" t="s">
        <v>78</v>
      </c>
      <c r="E14" s="827"/>
      <c r="F14" s="32">
        <v>40.128070812530225</v>
      </c>
      <c r="G14" s="33">
        <v>40.143165458344328</v>
      </c>
      <c r="H14" s="34">
        <v>40.112815174045572</v>
      </c>
      <c r="I14" s="32">
        <v>39.882335067337046</v>
      </c>
      <c r="J14" s="33">
        <v>39.872403559884987</v>
      </c>
      <c r="K14" s="34">
        <v>39.891841481257913</v>
      </c>
      <c r="L14" s="32">
        <v>0.24573574519318089</v>
      </c>
      <c r="M14" s="33">
        <v>0.27076189845934379</v>
      </c>
      <c r="N14" s="34">
        <v>0.22097369278765566</v>
      </c>
      <c r="O14" s="85"/>
      <c r="P14" s="85"/>
      <c r="Q14" s="85"/>
      <c r="S14" s="85"/>
      <c r="T14" s="85"/>
      <c r="U14" s="85"/>
    </row>
    <row r="15" spans="2:21" ht="19.5" customHeight="1" x14ac:dyDescent="0.2">
      <c r="B15" s="49"/>
      <c r="C15" s="51" t="s">
        <v>58</v>
      </c>
      <c r="D15" s="826" t="s">
        <v>96</v>
      </c>
      <c r="E15" s="827"/>
      <c r="F15" s="32">
        <v>40.178142630146183</v>
      </c>
      <c r="G15" s="33">
        <v>40.204876472633742</v>
      </c>
      <c r="H15" s="34">
        <v>40.164525816990199</v>
      </c>
      <c r="I15" s="32">
        <v>39.88555857441888</v>
      </c>
      <c r="J15" s="33">
        <v>40.013375715196375</v>
      </c>
      <c r="K15" s="34">
        <v>39.673485269020937</v>
      </c>
      <c r="L15" s="32">
        <v>0.29258405572730078</v>
      </c>
      <c r="M15" s="33">
        <v>0.19150075743736689</v>
      </c>
      <c r="N15" s="34">
        <v>0.49104054796926577</v>
      </c>
      <c r="O15" s="85"/>
      <c r="P15" s="85"/>
      <c r="Q15" s="85"/>
      <c r="S15" s="85"/>
      <c r="T15" s="85"/>
      <c r="U15" s="85"/>
    </row>
    <row r="16" spans="2:21" ht="17.25" customHeight="1" x14ac:dyDescent="0.2">
      <c r="B16" s="49"/>
      <c r="C16" s="51" t="s">
        <v>59</v>
      </c>
      <c r="D16" s="826" t="s">
        <v>97</v>
      </c>
      <c r="E16" s="827"/>
      <c r="F16" s="32">
        <v>40.297545360822532</v>
      </c>
      <c r="G16" s="33">
        <v>40.322935861238733</v>
      </c>
      <c r="H16" s="34">
        <v>40.220011073128504</v>
      </c>
      <c r="I16" s="32">
        <v>39.683508336485581</v>
      </c>
      <c r="J16" s="33">
        <v>38.250864665968379</v>
      </c>
      <c r="K16" s="34">
        <v>40.08344302832058</v>
      </c>
      <c r="L16" s="32">
        <v>0.61403702433695373</v>
      </c>
      <c r="M16" s="33">
        <v>2.072071195270357</v>
      </c>
      <c r="N16" s="34">
        <v>0.13656804480792589</v>
      </c>
      <c r="O16" s="85"/>
      <c r="P16" s="85"/>
      <c r="Q16" s="85"/>
      <c r="S16" s="85"/>
      <c r="T16" s="85"/>
      <c r="U16" s="85"/>
    </row>
    <row r="17" spans="2:21" ht="19.5" customHeight="1" x14ac:dyDescent="0.2">
      <c r="B17" s="49"/>
      <c r="C17" s="51" t="s">
        <v>60</v>
      </c>
      <c r="D17" s="826" t="s">
        <v>98</v>
      </c>
      <c r="E17" s="827"/>
      <c r="F17" s="32">
        <v>40.106475278319103</v>
      </c>
      <c r="G17" s="33">
        <v>40.182760471392356</v>
      </c>
      <c r="H17" s="34">
        <v>39.953760450387364</v>
      </c>
      <c r="I17" s="32">
        <v>39.727120583707276</v>
      </c>
      <c r="J17" s="33">
        <v>39.292754191420038</v>
      </c>
      <c r="K17" s="34">
        <v>39.829490054464351</v>
      </c>
      <c r="L17" s="32">
        <v>0.37935469461182741</v>
      </c>
      <c r="M17" s="33">
        <v>0.89000627997231585</v>
      </c>
      <c r="N17" s="34">
        <v>0.12427039592300966</v>
      </c>
      <c r="O17" s="85"/>
      <c r="P17" s="85"/>
      <c r="Q17" s="85"/>
      <c r="S17" s="85"/>
      <c r="T17" s="85"/>
      <c r="U17" s="85"/>
    </row>
    <row r="18" spans="2:21" ht="15.75" customHeight="1" x14ac:dyDescent="0.2">
      <c r="B18" s="49"/>
      <c r="C18" s="51" t="s">
        <v>61</v>
      </c>
      <c r="D18" s="826" t="s">
        <v>87</v>
      </c>
      <c r="E18" s="827"/>
      <c r="F18" s="32">
        <v>40.243729386073475</v>
      </c>
      <c r="G18" s="33">
        <v>40.25336127331088</v>
      </c>
      <c r="H18" s="34">
        <v>40.180977619362125</v>
      </c>
      <c r="I18" s="32">
        <v>39.88348254136509</v>
      </c>
      <c r="J18" s="33">
        <v>37.824040809221529</v>
      </c>
      <c r="K18" s="34">
        <v>40.13831679385892</v>
      </c>
      <c r="L18" s="32">
        <v>0.36024684470838364</v>
      </c>
      <c r="M18" s="33">
        <v>2.4293204640893538</v>
      </c>
      <c r="N18" s="34">
        <v>4.2660825503203444E-2</v>
      </c>
      <c r="O18" s="85"/>
      <c r="P18" s="85"/>
      <c r="Q18" s="85"/>
      <c r="S18" s="85"/>
      <c r="T18" s="85"/>
      <c r="U18" s="85"/>
    </row>
    <row r="19" spans="2:21" ht="21.75" customHeight="1" x14ac:dyDescent="0.2">
      <c r="B19" s="49"/>
      <c r="C19" s="51" t="s">
        <v>62</v>
      </c>
      <c r="D19" s="826" t="s">
        <v>88</v>
      </c>
      <c r="E19" s="827"/>
      <c r="F19" s="32">
        <v>40.320543694079738</v>
      </c>
      <c r="G19" s="33">
        <v>40.394546896057733</v>
      </c>
      <c r="H19" s="34">
        <v>40.149432496339521</v>
      </c>
      <c r="I19" s="32">
        <v>39.914740785554066</v>
      </c>
      <c r="J19" s="33">
        <v>39.298376853717905</v>
      </c>
      <c r="K19" s="34">
        <v>40.042203726253476</v>
      </c>
      <c r="L19" s="32">
        <v>0.4058029085256753</v>
      </c>
      <c r="M19" s="33">
        <v>1.0961700423398251</v>
      </c>
      <c r="N19" s="34">
        <v>0.1072287700860463</v>
      </c>
      <c r="O19" s="85"/>
      <c r="P19" s="85"/>
      <c r="Q19" s="85"/>
      <c r="S19" s="85"/>
      <c r="T19" s="85"/>
      <c r="U19" s="85"/>
    </row>
    <row r="20" spans="2:21" ht="21.75" customHeight="1" x14ac:dyDescent="0.2">
      <c r="B20" s="49"/>
      <c r="C20" s="51" t="s">
        <v>63</v>
      </c>
      <c r="D20" s="826" t="s">
        <v>159</v>
      </c>
      <c r="E20" s="827"/>
      <c r="F20" s="32">
        <v>40.336039275630405</v>
      </c>
      <c r="G20" s="33">
        <v>40.346807030268458</v>
      </c>
      <c r="H20" s="34">
        <v>40.315500202454949</v>
      </c>
      <c r="I20" s="32">
        <v>39.932286948850006</v>
      </c>
      <c r="J20" s="33">
        <v>39.554756638603351</v>
      </c>
      <c r="K20" s="34">
        <v>40.115315887412009</v>
      </c>
      <c r="L20" s="32">
        <v>0.40375232678039591</v>
      </c>
      <c r="M20" s="33">
        <v>0.79205039166510871</v>
      </c>
      <c r="N20" s="34">
        <v>0.20018431504293888</v>
      </c>
      <c r="O20" s="85"/>
      <c r="P20" s="85"/>
      <c r="Q20" s="85"/>
      <c r="S20" s="85"/>
      <c r="T20" s="85"/>
      <c r="U20" s="85"/>
    </row>
    <row r="21" spans="2:21" ht="21.75" customHeight="1" x14ac:dyDescent="0.2">
      <c r="B21" s="49"/>
      <c r="C21" s="51" t="s">
        <v>64</v>
      </c>
      <c r="D21" s="826" t="s">
        <v>56</v>
      </c>
      <c r="E21" s="827"/>
      <c r="F21" s="32">
        <v>40.184331264988195</v>
      </c>
      <c r="G21" s="33">
        <v>40.122700916689411</v>
      </c>
      <c r="H21" s="34">
        <v>40.295929976130189</v>
      </c>
      <c r="I21" s="32">
        <v>39.91975929634728</v>
      </c>
      <c r="J21" s="33">
        <v>39.73974987157311</v>
      </c>
      <c r="K21" s="34">
        <v>40.096732810117729</v>
      </c>
      <c r="L21" s="32">
        <v>0.26457196864091542</v>
      </c>
      <c r="M21" s="33">
        <v>0.38295104511630346</v>
      </c>
      <c r="N21" s="34">
        <v>0.19919716601245774</v>
      </c>
      <c r="O21" s="85"/>
      <c r="P21" s="85"/>
      <c r="Q21" s="85"/>
      <c r="R21"/>
      <c r="S21" s="85"/>
      <c r="T21" s="85"/>
      <c r="U21" s="85"/>
    </row>
    <row r="22" spans="2:21" ht="14.25" customHeight="1" x14ac:dyDescent="0.2">
      <c r="B22" s="49"/>
      <c r="C22" s="51">
        <v>33</v>
      </c>
      <c r="D22" s="826" t="s">
        <v>79</v>
      </c>
      <c r="E22" s="827"/>
      <c r="F22" s="32">
        <v>40.234531235676819</v>
      </c>
      <c r="G22" s="33">
        <v>40.377495133747921</v>
      </c>
      <c r="H22" s="34">
        <v>39.85713565306456</v>
      </c>
      <c r="I22" s="32">
        <v>39.634660102871145</v>
      </c>
      <c r="J22" s="33">
        <v>38.366733446138582</v>
      </c>
      <c r="K22" s="34">
        <v>39.791733980843439</v>
      </c>
      <c r="L22" s="32">
        <v>0.59987113280567472</v>
      </c>
      <c r="M22" s="33">
        <v>2.0107616876093402</v>
      </c>
      <c r="N22" s="34">
        <v>6.540167222112335E-2</v>
      </c>
      <c r="O22" s="85"/>
      <c r="P22" s="85"/>
      <c r="Q22" s="85"/>
      <c r="R22"/>
      <c r="S22" s="85"/>
      <c r="T22" s="85"/>
      <c r="U22" s="85"/>
    </row>
    <row r="23" spans="2:21" ht="20.25" customHeight="1" x14ac:dyDescent="0.2">
      <c r="B23" s="49"/>
      <c r="C23" s="48" t="s">
        <v>65</v>
      </c>
      <c r="D23" s="832" t="s">
        <v>94</v>
      </c>
      <c r="E23" s="833"/>
      <c r="F23" s="32">
        <v>40.118332425713469</v>
      </c>
      <c r="G23" s="33">
        <v>40.223206302672395</v>
      </c>
      <c r="H23" s="34">
        <v>39.735571202042948</v>
      </c>
      <c r="I23" s="32">
        <v>39.629108207759074</v>
      </c>
      <c r="J23" s="33">
        <v>38.082819644200534</v>
      </c>
      <c r="K23" s="34">
        <v>39.698753852697685</v>
      </c>
      <c r="L23" s="32">
        <v>0.48922421795439203</v>
      </c>
      <c r="M23" s="33">
        <v>2.1403866584718627</v>
      </c>
      <c r="N23" s="34">
        <v>3.6817349345261485E-2</v>
      </c>
      <c r="O23" s="85"/>
      <c r="P23" s="85"/>
      <c r="Q23" s="85"/>
      <c r="S23" s="85"/>
      <c r="T23" s="85"/>
      <c r="U23" s="85"/>
    </row>
    <row r="24" spans="2:21" ht="14.1" customHeight="1" x14ac:dyDescent="0.2">
      <c r="B24" s="19" t="s">
        <v>29</v>
      </c>
      <c r="C24" s="832" t="s">
        <v>18</v>
      </c>
      <c r="D24" s="832"/>
      <c r="E24" s="833"/>
      <c r="F24" s="32">
        <v>40.086395551431579</v>
      </c>
      <c r="G24" s="33">
        <v>40.159176544480474</v>
      </c>
      <c r="H24" s="34">
        <v>39.432172128440556</v>
      </c>
      <c r="I24" s="32">
        <v>39.757160765406958</v>
      </c>
      <c r="J24" s="33">
        <v>36.907091271479011</v>
      </c>
      <c r="K24" s="34">
        <v>39.428098370742845</v>
      </c>
      <c r="L24" s="32">
        <v>0.32923478602461798</v>
      </c>
      <c r="M24" s="33">
        <v>3.2520852730014616</v>
      </c>
      <c r="N24" s="34">
        <v>4.0737576977081915E-3</v>
      </c>
      <c r="O24" s="85"/>
      <c r="P24" s="85"/>
      <c r="Q24" s="85"/>
      <c r="S24" s="85"/>
      <c r="T24" s="85"/>
      <c r="U24" s="85"/>
    </row>
    <row r="25" spans="2:21" ht="14.1" customHeight="1" x14ac:dyDescent="0.2">
      <c r="B25" s="19" t="s">
        <v>66</v>
      </c>
      <c r="C25" s="832" t="s">
        <v>19</v>
      </c>
      <c r="D25" s="832"/>
      <c r="E25" s="833"/>
      <c r="F25" s="32">
        <v>39.453855867880208</v>
      </c>
      <c r="G25" s="33">
        <v>39.560033502931759</v>
      </c>
      <c r="H25" s="34">
        <v>39.317027307874405</v>
      </c>
      <c r="I25" s="32">
        <v>39.18722216542983</v>
      </c>
      <c r="J25" s="33">
        <v>39.103539110233996</v>
      </c>
      <c r="K25" s="34">
        <v>39.197723659024469</v>
      </c>
      <c r="L25" s="32">
        <v>0.26663370245037898</v>
      </c>
      <c r="M25" s="33">
        <v>0.45649439269776032</v>
      </c>
      <c r="N25" s="34">
        <v>0.11930364884993895</v>
      </c>
      <c r="O25" s="85"/>
      <c r="P25" s="85"/>
      <c r="Q25" s="85"/>
      <c r="R25" s="85"/>
      <c r="S25" s="85"/>
      <c r="T25" s="85"/>
      <c r="U25" s="85"/>
    </row>
    <row r="26" spans="2:21" ht="14.1" customHeight="1" x14ac:dyDescent="0.2">
      <c r="B26" s="19"/>
      <c r="C26" s="48" t="s">
        <v>20</v>
      </c>
      <c r="D26" s="832" t="s">
        <v>99</v>
      </c>
      <c r="E26" s="833"/>
      <c r="F26" s="32">
        <v>39.959723145116065</v>
      </c>
      <c r="G26" s="33">
        <v>39.954699965406519</v>
      </c>
      <c r="H26" s="34">
        <v>39.964936967751854</v>
      </c>
      <c r="I26" s="32">
        <v>39.857355591681134</v>
      </c>
      <c r="J26" s="33">
        <v>39.845855970466822</v>
      </c>
      <c r="K26" s="34">
        <v>39.868809045357388</v>
      </c>
      <c r="L26" s="32">
        <v>0.10236755343492883</v>
      </c>
      <c r="M26" s="33">
        <v>0.10884399493969361</v>
      </c>
      <c r="N26" s="34">
        <v>9.6127922394466811E-2</v>
      </c>
      <c r="O26" s="85"/>
      <c r="P26" s="85"/>
      <c r="Q26" s="85"/>
      <c r="S26" s="85"/>
      <c r="T26" s="85"/>
      <c r="U26" s="85"/>
    </row>
    <row r="27" spans="2:21" ht="16.5" customHeight="1" x14ac:dyDescent="0.2">
      <c r="B27" s="19"/>
      <c r="C27" s="23">
        <v>45</v>
      </c>
      <c r="D27" s="826" t="s">
        <v>80</v>
      </c>
      <c r="E27" s="827"/>
      <c r="F27" s="32">
        <v>39.81767798446046</v>
      </c>
      <c r="G27" s="33">
        <v>39.824908831564308</v>
      </c>
      <c r="H27" s="34">
        <v>39.782876211381492</v>
      </c>
      <c r="I27" s="32">
        <v>39.784530384105693</v>
      </c>
      <c r="J27" s="33">
        <v>39.63864836198163</v>
      </c>
      <c r="K27" s="34">
        <v>39.781541235760265</v>
      </c>
      <c r="L27" s="32">
        <v>3.3147600354767458E-2</v>
      </c>
      <c r="M27" s="33">
        <v>0.18626046958268069</v>
      </c>
      <c r="N27" s="34">
        <v>1.3349756212254114E-3</v>
      </c>
      <c r="O27" s="85"/>
      <c r="P27" s="85"/>
      <c r="Q27" s="85"/>
      <c r="S27" s="85"/>
      <c r="T27" s="85"/>
      <c r="U27" s="85"/>
    </row>
    <row r="28" spans="2:21" ht="21.75" customHeight="1" x14ac:dyDescent="0.2">
      <c r="B28" s="19"/>
      <c r="C28" s="23">
        <v>46</v>
      </c>
      <c r="D28" s="826" t="s">
        <v>81</v>
      </c>
      <c r="E28" s="827"/>
      <c r="F28" s="32">
        <v>39.988856898306118</v>
      </c>
      <c r="G28" s="33">
        <v>40.011986547564582</v>
      </c>
      <c r="H28" s="34">
        <v>39.949129869456584</v>
      </c>
      <c r="I28" s="32">
        <v>39.848927293602408</v>
      </c>
      <c r="J28" s="33">
        <v>39.756506584903661</v>
      </c>
      <c r="K28" s="34">
        <v>39.876475349968935</v>
      </c>
      <c r="L28" s="32">
        <v>0.13992960470370844</v>
      </c>
      <c r="M28" s="33">
        <v>0.25547996266092315</v>
      </c>
      <c r="N28" s="34">
        <v>7.2654519487646604E-2</v>
      </c>
      <c r="O28" s="85"/>
      <c r="P28" s="85"/>
      <c r="Q28" s="85"/>
      <c r="S28" s="85"/>
      <c r="T28" s="85"/>
      <c r="U28" s="85"/>
    </row>
    <row r="29" spans="2:21" ht="16.5" customHeight="1" x14ac:dyDescent="0.2">
      <c r="B29" s="19"/>
      <c r="C29" s="23">
        <v>47</v>
      </c>
      <c r="D29" s="826" t="s">
        <v>82</v>
      </c>
      <c r="E29" s="827"/>
      <c r="F29" s="32">
        <v>39.970781383100963</v>
      </c>
      <c r="G29" s="33">
        <v>39.951942276954043</v>
      </c>
      <c r="H29" s="34">
        <v>39.981389510832159</v>
      </c>
      <c r="I29" s="32">
        <v>39.878462590654628</v>
      </c>
      <c r="J29" s="33">
        <v>39.903265758315364</v>
      </c>
      <c r="K29" s="34">
        <v>39.811565860827152</v>
      </c>
      <c r="L29" s="32">
        <v>9.2318792446337408E-2</v>
      </c>
      <c r="M29" s="33">
        <v>4.867651863867805E-2</v>
      </c>
      <c r="N29" s="34">
        <v>0.16982365000500993</v>
      </c>
      <c r="O29" s="85"/>
      <c r="P29" s="85"/>
      <c r="Q29" s="85"/>
      <c r="S29" s="85"/>
      <c r="T29" s="85"/>
      <c r="U29" s="85"/>
    </row>
    <row r="30" spans="2:21" ht="16.5" customHeight="1" x14ac:dyDescent="0.2">
      <c r="B30" s="19"/>
      <c r="C30" s="48" t="s">
        <v>1</v>
      </c>
      <c r="D30" s="832" t="str">
        <f>"Transportes e armazenagem"</f>
        <v>Transportes e armazenagem</v>
      </c>
      <c r="E30" s="833"/>
      <c r="F30" s="32">
        <v>40.167109815666414</v>
      </c>
      <c r="G30" s="33">
        <v>40.407982296965741</v>
      </c>
      <c r="H30" s="34">
        <v>38.85059078896262</v>
      </c>
      <c r="I30" s="32">
        <v>39.362891288387686</v>
      </c>
      <c r="J30" s="33">
        <v>35.517309929672258</v>
      </c>
      <c r="K30" s="34">
        <v>38.794036561397505</v>
      </c>
      <c r="L30" s="32">
        <v>0.80421852727873089</v>
      </c>
      <c r="M30" s="33">
        <v>4.8906723672934849</v>
      </c>
      <c r="N30" s="34">
        <v>5.6554227565112823E-2</v>
      </c>
      <c r="O30" s="85"/>
      <c r="P30" s="85"/>
      <c r="Q30" s="85"/>
      <c r="S30" s="85"/>
      <c r="T30" s="85"/>
      <c r="U30" s="85"/>
    </row>
    <row r="31" spans="2:21" ht="16.5" customHeight="1" x14ac:dyDescent="0.2">
      <c r="B31" s="19"/>
      <c r="C31" s="48" t="s">
        <v>21</v>
      </c>
      <c r="D31" s="832" t="str">
        <f>"Alojamento, restauração e similares"</f>
        <v>Alojamento, restauração e similares</v>
      </c>
      <c r="E31" s="833"/>
      <c r="F31" s="32">
        <v>39.950027113758878</v>
      </c>
      <c r="G31" s="33">
        <v>39.990220029199406</v>
      </c>
      <c r="H31" s="34">
        <v>39.920665265456392</v>
      </c>
      <c r="I31" s="32">
        <v>39.878670965911382</v>
      </c>
      <c r="J31" s="33">
        <v>39.923436103086374</v>
      </c>
      <c r="K31" s="34">
        <v>39.843050284048473</v>
      </c>
      <c r="L31" s="32">
        <v>7.1356147847498053E-2</v>
      </c>
      <c r="M31" s="33">
        <v>6.6783926113032022E-2</v>
      </c>
      <c r="N31" s="34">
        <v>7.7614981407920058E-2</v>
      </c>
      <c r="O31" s="85"/>
      <c r="P31" s="85"/>
      <c r="Q31" s="85"/>
      <c r="S31" s="85"/>
      <c r="T31" s="85"/>
      <c r="U31" s="85"/>
    </row>
    <row r="32" spans="2:21" ht="16.5" customHeight="1" x14ac:dyDescent="0.2">
      <c r="B32" s="19"/>
      <c r="C32" s="48" t="s">
        <v>22</v>
      </c>
      <c r="D32" s="832" t="str">
        <f>"Activ de informação e de comunicação "</f>
        <v xml:space="preserve">Activ de informação e de comunicação </v>
      </c>
      <c r="E32" s="833"/>
      <c r="F32" s="32">
        <v>39.105092489868596</v>
      </c>
      <c r="G32" s="33">
        <v>39.222270295444297</v>
      </c>
      <c r="H32" s="34">
        <v>38.885819833447719</v>
      </c>
      <c r="I32" s="32">
        <v>38.985462522886834</v>
      </c>
      <c r="J32" s="33">
        <v>38.921689581835771</v>
      </c>
      <c r="K32" s="34">
        <v>38.862888705952265</v>
      </c>
      <c r="L32" s="32">
        <v>0.11962996698176423</v>
      </c>
      <c r="M32" s="33">
        <v>0.30058071360852501</v>
      </c>
      <c r="N32" s="34">
        <v>2.2931127495456647E-2</v>
      </c>
      <c r="O32" s="85"/>
      <c r="P32" s="85"/>
      <c r="Q32" s="85"/>
      <c r="S32" s="85"/>
      <c r="T32" s="85"/>
      <c r="U32" s="85"/>
    </row>
    <row r="33" spans="2:21" ht="20.100000000000001" customHeight="1" x14ac:dyDescent="0.2">
      <c r="B33" s="19"/>
      <c r="C33" s="23" t="s">
        <v>69</v>
      </c>
      <c r="D33" s="826" t="s">
        <v>89</v>
      </c>
      <c r="E33" s="827"/>
      <c r="F33" s="32">
        <v>38.798760305842123</v>
      </c>
      <c r="G33" s="33">
        <v>38.763701833670638</v>
      </c>
      <c r="H33" s="34">
        <v>38.833852892152848</v>
      </c>
      <c r="I33" s="32">
        <v>38.794471567484294</v>
      </c>
      <c r="J33" s="33">
        <v>38.756136473053964</v>
      </c>
      <c r="K33" s="34">
        <v>38.832837590789957</v>
      </c>
      <c r="L33" s="32">
        <v>4.2887383578290176E-3</v>
      </c>
      <c r="M33" s="33">
        <v>7.565360616673563E-3</v>
      </c>
      <c r="N33" s="34">
        <v>1.0153013628918838E-3</v>
      </c>
      <c r="O33" s="85"/>
      <c r="P33" s="85"/>
      <c r="Q33" s="85"/>
      <c r="S33" s="85"/>
      <c r="T33" s="85"/>
      <c r="U33" s="85"/>
    </row>
    <row r="34" spans="2:21" ht="16.5" customHeight="1" x14ac:dyDescent="0.2">
      <c r="B34" s="19"/>
      <c r="C34" s="23" t="s">
        <v>70</v>
      </c>
      <c r="D34" s="826" t="s">
        <v>90</v>
      </c>
      <c r="E34" s="827"/>
      <c r="F34" s="32">
        <v>38.199187085111745</v>
      </c>
      <c r="G34" s="33">
        <v>38.401416434153262</v>
      </c>
      <c r="H34" s="34">
        <v>37.855407302625395</v>
      </c>
      <c r="I34" s="32">
        <v>37.930596431036008</v>
      </c>
      <c r="J34" s="33">
        <v>37.754302112552494</v>
      </c>
      <c r="K34" s="34">
        <v>37.809484178113905</v>
      </c>
      <c r="L34" s="32">
        <v>0.26859065407574018</v>
      </c>
      <c r="M34" s="33">
        <v>0.6471143216007661</v>
      </c>
      <c r="N34" s="34">
        <v>4.5923124511485933E-2</v>
      </c>
      <c r="O34" s="85"/>
      <c r="P34" s="85"/>
      <c r="Q34" s="85"/>
      <c r="S34" s="85"/>
      <c r="T34" s="85"/>
      <c r="U34" s="85"/>
    </row>
    <row r="35" spans="2:21" ht="16.5" customHeight="1" x14ac:dyDescent="0.2">
      <c r="B35" s="19"/>
      <c r="C35" s="23" t="s">
        <v>71</v>
      </c>
      <c r="D35" s="826" t="s">
        <v>91</v>
      </c>
      <c r="E35" s="827"/>
      <c r="F35" s="32">
        <v>39.659169359139199</v>
      </c>
      <c r="G35" s="33">
        <v>39.692848476138813</v>
      </c>
      <c r="H35" s="34">
        <v>39.581042634100861</v>
      </c>
      <c r="I35" s="32">
        <v>39.592063440509165</v>
      </c>
      <c r="J35" s="33">
        <v>39.506133363905562</v>
      </c>
      <c r="K35" s="34">
        <v>39.565498226894512</v>
      </c>
      <c r="L35" s="32">
        <v>6.710591863003143E-2</v>
      </c>
      <c r="M35" s="33">
        <v>0.18671511223325482</v>
      </c>
      <c r="N35" s="34">
        <v>1.5544407206352258E-2</v>
      </c>
      <c r="O35" s="85"/>
      <c r="P35" s="85"/>
      <c r="Q35" s="85"/>
      <c r="S35" s="85"/>
      <c r="T35" s="85"/>
      <c r="U35" s="85"/>
    </row>
    <row r="36" spans="2:21" ht="21.75" customHeight="1" x14ac:dyDescent="0.2">
      <c r="B36" s="19"/>
      <c r="C36" s="48" t="s">
        <v>23</v>
      </c>
      <c r="D36" s="832" t="s">
        <v>122</v>
      </c>
      <c r="E36" s="833"/>
      <c r="F36" s="32">
        <v>35.740465501047581</v>
      </c>
      <c r="G36" s="33">
        <v>35.70457628446097</v>
      </c>
      <c r="H36" s="34">
        <v>35.783536652623795</v>
      </c>
      <c r="I36" s="32">
        <v>35.692162858687205</v>
      </c>
      <c r="J36" s="33">
        <v>35.636233249124658</v>
      </c>
      <c r="K36" s="34">
        <v>35.75193275124564</v>
      </c>
      <c r="L36" s="32">
        <v>4.8302642360376333E-2</v>
      </c>
      <c r="M36" s="33">
        <v>6.8343035336315514E-2</v>
      </c>
      <c r="N36" s="34">
        <v>3.1603901378153387E-2</v>
      </c>
      <c r="O36" s="85"/>
      <c r="P36" s="85"/>
      <c r="Q36" s="85"/>
      <c r="S36" s="85"/>
      <c r="T36" s="85"/>
      <c r="U36" s="85"/>
    </row>
    <row r="37" spans="2:21" ht="16.5" customHeight="1" x14ac:dyDescent="0.2">
      <c r="B37" s="19"/>
      <c r="C37" s="23">
        <v>64</v>
      </c>
      <c r="D37" s="826" t="s">
        <v>92</v>
      </c>
      <c r="E37" s="827"/>
      <c r="F37" s="32">
        <v>35.63028455508524</v>
      </c>
      <c r="G37" s="33">
        <v>35.603855937310335</v>
      </c>
      <c r="H37" s="34">
        <v>35.663226157002491</v>
      </c>
      <c r="I37" s="32">
        <v>35.583102244406597</v>
      </c>
      <c r="J37" s="33">
        <v>35.530642531940181</v>
      </c>
      <c r="K37" s="34">
        <v>35.636928254239642</v>
      </c>
      <c r="L37" s="32">
        <v>4.7182310678640253E-2</v>
      </c>
      <c r="M37" s="33">
        <v>7.3213405370155554E-2</v>
      </c>
      <c r="N37" s="34">
        <v>2.6297902762849889E-2</v>
      </c>
      <c r="O37" s="85"/>
      <c r="P37" s="85"/>
      <c r="Q37" s="85"/>
      <c r="S37" s="85"/>
      <c r="T37" s="85"/>
      <c r="U37" s="85"/>
    </row>
    <row r="38" spans="2:21" ht="21.95" customHeight="1" x14ac:dyDescent="0.2">
      <c r="B38" s="19"/>
      <c r="C38" s="23" t="s">
        <v>72</v>
      </c>
      <c r="D38" s="826" t="s">
        <v>93</v>
      </c>
      <c r="E38" s="827"/>
      <c r="F38" s="32">
        <v>36.406398834850194</v>
      </c>
      <c r="G38" s="33">
        <v>36.395546008163272</v>
      </c>
      <c r="H38" s="34">
        <v>36.41677738418506</v>
      </c>
      <c r="I38" s="32">
        <v>36.35132491089238</v>
      </c>
      <c r="J38" s="33">
        <v>36.352837616481914</v>
      </c>
      <c r="K38" s="34">
        <v>36.34877284975807</v>
      </c>
      <c r="L38" s="32">
        <v>5.507392395781472E-2</v>
      </c>
      <c r="M38" s="33">
        <v>4.2708391681361459E-2</v>
      </c>
      <c r="N38" s="34">
        <v>6.8004534426988394E-2</v>
      </c>
      <c r="O38" s="85"/>
      <c r="P38" s="85"/>
      <c r="Q38" s="85"/>
      <c r="S38" s="85"/>
      <c r="T38" s="85"/>
      <c r="U38" s="85"/>
    </row>
    <row r="39" spans="2:21" ht="15.75" customHeight="1" x14ac:dyDescent="0.2">
      <c r="B39" s="19"/>
      <c r="C39" s="48" t="s">
        <v>73</v>
      </c>
      <c r="D39" s="834" t="s">
        <v>83</v>
      </c>
      <c r="E39" s="835"/>
      <c r="F39" s="32">
        <v>39.508530804463085</v>
      </c>
      <c r="G39" s="33">
        <v>39.519962305495916</v>
      </c>
      <c r="H39" s="34">
        <v>39.495299172672183</v>
      </c>
      <c r="I39" s="32">
        <v>39.381650597055732</v>
      </c>
      <c r="J39" s="33">
        <v>39.39920535514792</v>
      </c>
      <c r="K39" s="34">
        <v>39.363128762173822</v>
      </c>
      <c r="L39" s="32">
        <v>0.12688020740735689</v>
      </c>
      <c r="M39" s="33">
        <v>0.12075695034799248</v>
      </c>
      <c r="N39" s="34">
        <v>0.13217041049836306</v>
      </c>
      <c r="O39" s="85"/>
      <c r="P39" s="85"/>
      <c r="Q39" s="85"/>
      <c r="S39" s="85"/>
      <c r="T39" s="85"/>
      <c r="U39" s="85"/>
    </row>
    <row r="40" spans="2:21" ht="15.75" customHeight="1" x14ac:dyDescent="0.2">
      <c r="B40" s="19"/>
      <c r="C40" s="48" t="s">
        <v>25</v>
      </c>
      <c r="D40" s="834" t="s">
        <v>84</v>
      </c>
      <c r="E40" s="835"/>
      <c r="F40" s="32">
        <v>40.382596320027865</v>
      </c>
      <c r="G40" s="33">
        <v>40.58140976924674</v>
      </c>
      <c r="H40" s="34">
        <v>40.100007092602517</v>
      </c>
      <c r="I40" s="32">
        <v>39.744203171291474</v>
      </c>
      <c r="J40" s="33">
        <v>39.475491714188266</v>
      </c>
      <c r="K40" s="34">
        <v>39.790537449083153</v>
      </c>
      <c r="L40" s="32">
        <v>0.63839314873639075</v>
      </c>
      <c r="M40" s="33">
        <v>1.1059180550584711</v>
      </c>
      <c r="N40" s="34">
        <v>0.3094696435193639</v>
      </c>
      <c r="O40" s="85"/>
      <c r="P40" s="85"/>
      <c r="Q40" s="85"/>
    </row>
    <row r="41" spans="2:21" ht="24.75" customHeight="1" x14ac:dyDescent="0.2">
      <c r="B41" s="38" t="s">
        <v>67</v>
      </c>
      <c r="C41" s="836" t="s">
        <v>160</v>
      </c>
      <c r="D41" s="836"/>
      <c r="E41" s="837"/>
      <c r="F41" s="39">
        <v>38.128547519491924</v>
      </c>
      <c r="G41" s="40">
        <v>38.251971487332533</v>
      </c>
      <c r="H41" s="41">
        <v>38.090776209988391</v>
      </c>
      <c r="I41" s="39">
        <v>37.949285697586397</v>
      </c>
      <c r="J41" s="40">
        <v>38.178872228501071</v>
      </c>
      <c r="K41" s="41">
        <v>37.564610747649503</v>
      </c>
      <c r="L41" s="39">
        <v>0.17926182190552653</v>
      </c>
      <c r="M41" s="40">
        <v>7.3099258831463676E-2</v>
      </c>
      <c r="N41" s="41">
        <v>0.52616546233889083</v>
      </c>
      <c r="O41" s="85"/>
      <c r="P41" s="85"/>
      <c r="Q41" s="85"/>
    </row>
    <row r="42" spans="2:21" ht="14.25" customHeight="1" x14ac:dyDescent="0.2">
      <c r="B42" s="49"/>
      <c r="C42" s="58" t="s">
        <v>74</v>
      </c>
      <c r="D42" s="828" t="s">
        <v>24</v>
      </c>
      <c r="E42" s="829"/>
      <c r="F42" s="32">
        <v>37.017410053398287</v>
      </c>
      <c r="G42" s="33">
        <v>37.149312211464618</v>
      </c>
      <c r="H42" s="34">
        <v>36.9691680527024</v>
      </c>
      <c r="I42" s="32">
        <v>36.997749730622012</v>
      </c>
      <c r="J42" s="33">
        <v>37.13517997491423</v>
      </c>
      <c r="K42" s="34">
        <v>36.934392964936166</v>
      </c>
      <c r="L42" s="32">
        <v>1.9660322776277297E-2</v>
      </c>
      <c r="M42" s="33">
        <v>1.4132236550389473E-2</v>
      </c>
      <c r="N42" s="34">
        <v>3.4775087766236931E-2</v>
      </c>
      <c r="O42" s="85"/>
      <c r="P42" s="85"/>
      <c r="Q42" s="85"/>
    </row>
    <row r="43" spans="2:21" ht="14.25" customHeight="1" x14ac:dyDescent="0.2">
      <c r="B43" s="49"/>
      <c r="C43" s="58" t="s">
        <v>75</v>
      </c>
      <c r="D43" s="828" t="s">
        <v>85</v>
      </c>
      <c r="E43" s="829"/>
      <c r="F43" s="32">
        <v>38.977276631500537</v>
      </c>
      <c r="G43" s="33">
        <v>39.423937256826413</v>
      </c>
      <c r="H43" s="34">
        <v>38.880554160373926</v>
      </c>
      <c r="I43" s="32">
        <v>38.652076521713411</v>
      </c>
      <c r="J43" s="33">
        <v>39.309668116337257</v>
      </c>
      <c r="K43" s="34">
        <v>37.581283004322714</v>
      </c>
      <c r="L43" s="32">
        <v>0.32520010978712782</v>
      </c>
      <c r="M43" s="33">
        <v>0.1142691404891569</v>
      </c>
      <c r="N43" s="34">
        <v>1.2992711560512109</v>
      </c>
      <c r="O43" s="85"/>
      <c r="P43" s="85"/>
      <c r="Q43" s="85"/>
    </row>
    <row r="44" spans="2:21" ht="14.25" customHeight="1" x14ac:dyDescent="0.2">
      <c r="B44" s="49"/>
      <c r="C44" s="58" t="s">
        <v>76</v>
      </c>
      <c r="D44" s="828" t="s">
        <v>95</v>
      </c>
      <c r="E44" s="829"/>
      <c r="F44" s="32">
        <v>38.850532333556259</v>
      </c>
      <c r="G44" s="33">
        <v>38.854262434206156</v>
      </c>
      <c r="H44" s="34">
        <v>38.843925594183425</v>
      </c>
      <c r="I44" s="32">
        <v>38.670980567801095</v>
      </c>
      <c r="J44" s="33">
        <v>38.576648061538272</v>
      </c>
      <c r="K44" s="34">
        <v>38.719739020413861</v>
      </c>
      <c r="L44" s="32">
        <v>0.17955176575516424</v>
      </c>
      <c r="M44" s="33">
        <v>0.27761437266788103</v>
      </c>
      <c r="N44" s="34">
        <v>0.12418657376956514</v>
      </c>
      <c r="O44" s="85"/>
      <c r="P44" s="85"/>
      <c r="Q44" s="85"/>
    </row>
    <row r="45" spans="2:21" ht="14.25" customHeight="1" thickBot="1" x14ac:dyDescent="0.25">
      <c r="B45" s="59"/>
      <c r="C45" s="60" t="s">
        <v>77</v>
      </c>
      <c r="D45" s="830" t="s">
        <v>86</v>
      </c>
      <c r="E45" s="831"/>
      <c r="F45" s="61">
        <v>38.885648145569697</v>
      </c>
      <c r="G45" s="102">
        <v>39.111672256540366</v>
      </c>
      <c r="H45" s="103">
        <v>38.76874644373283</v>
      </c>
      <c r="I45" s="61">
        <v>38.811524171516211</v>
      </c>
      <c r="J45" s="102">
        <v>39.042388450131646</v>
      </c>
      <c r="K45" s="103">
        <v>38.685264226200722</v>
      </c>
      <c r="L45" s="61">
        <v>7.4123974053488348E-2</v>
      </c>
      <c r="M45" s="102">
        <v>6.9283806408716675E-2</v>
      </c>
      <c r="N45" s="103">
        <v>8.3482217532105274E-2</v>
      </c>
      <c r="O45" s="85"/>
      <c r="P45" s="85"/>
      <c r="Q45" s="85"/>
    </row>
    <row r="46" spans="2:21" ht="30" customHeight="1" x14ac:dyDescent="0.2">
      <c r="B46" s="901" t="s">
        <v>182</v>
      </c>
      <c r="C46" s="901"/>
      <c r="D46" s="901"/>
      <c r="E46" s="901"/>
      <c r="F46" s="901"/>
      <c r="G46" s="901"/>
      <c r="H46" s="901"/>
      <c r="I46" s="901"/>
      <c r="J46" s="901"/>
      <c r="K46" s="901"/>
      <c r="L46" s="901"/>
      <c r="M46" s="901"/>
      <c r="N46" s="901"/>
    </row>
  </sheetData>
  <mergeCells count="41">
    <mergeCell ref="B2:M2"/>
    <mergeCell ref="B46:N46"/>
    <mergeCell ref="D44:E44"/>
    <mergeCell ref="D45:E45"/>
    <mergeCell ref="D43:E43"/>
    <mergeCell ref="D38:E38"/>
    <mergeCell ref="D39:E39"/>
    <mergeCell ref="D40:E40"/>
    <mergeCell ref="D42:E42"/>
    <mergeCell ref="C41:E41"/>
    <mergeCell ref="D33:E33"/>
    <mergeCell ref="D34:E34"/>
    <mergeCell ref="D35:E35"/>
    <mergeCell ref="D37:E37"/>
    <mergeCell ref="D36:E36"/>
    <mergeCell ref="D28:E28"/>
    <mergeCell ref="D29:E29"/>
    <mergeCell ref="D30:E30"/>
    <mergeCell ref="D31:E31"/>
    <mergeCell ref="D32:E32"/>
    <mergeCell ref="D23:E23"/>
    <mergeCell ref="C24:E24"/>
    <mergeCell ref="C25:E25"/>
    <mergeCell ref="D26:E26"/>
    <mergeCell ref="D27:E27"/>
    <mergeCell ref="D18:E18"/>
    <mergeCell ref="D19:E19"/>
    <mergeCell ref="D20:E20"/>
    <mergeCell ref="D21:E21"/>
    <mergeCell ref="D22:E22"/>
    <mergeCell ref="D16:E16"/>
    <mergeCell ref="D17:E17"/>
    <mergeCell ref="B9:E9"/>
    <mergeCell ref="C10:E10"/>
    <mergeCell ref="D14:E14"/>
    <mergeCell ref="D15:E15"/>
    <mergeCell ref="F4:N4"/>
    <mergeCell ref="F5:H6"/>
    <mergeCell ref="B4:E7"/>
    <mergeCell ref="I5:K6"/>
    <mergeCell ref="L5:N6"/>
  </mergeCells>
  <printOptions horizontalCentered="1" verticalCentered="1"/>
  <pageMargins left="0.23622047244094491" right="0.23622047244094491" top="0.70866141732283472" bottom="0.19685039370078741" header="0.19685039370078741" footer="0"/>
  <pageSetup paperSize="9" scale="64" orientation="landscape" r:id="rId1"/>
  <headerFooter scaleWithDoc="0"/>
  <drawing r:id="rId2"/>
  <legacyDrawingHF r:id="rId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theme="0" tint="-0.14999847407452621"/>
  </sheetPr>
  <dimension ref="B2:N40"/>
  <sheetViews>
    <sheetView showGridLines="0" workbookViewId="0"/>
  </sheetViews>
  <sheetFormatPr defaultRowHeight="12" x14ac:dyDescent="0.2"/>
  <cols>
    <col min="1" max="1" width="1.140625" style="64" customWidth="1"/>
    <col min="2" max="2" width="6.42578125" style="63" customWidth="1"/>
    <col min="3" max="3" width="6.7109375" style="22" customWidth="1"/>
    <col min="4" max="4" width="0.85546875" style="64" customWidth="1"/>
    <col min="5" max="5" width="45.7109375" style="64" customWidth="1"/>
    <col min="6" max="14" width="7.85546875" style="64" customWidth="1"/>
    <col min="15" max="16384" width="9.140625" style="64"/>
  </cols>
  <sheetData>
    <row r="2" spans="2:14" s="17" customFormat="1" ht="28.5" customHeight="1" x14ac:dyDescent="0.2">
      <c r="B2" s="819" t="s">
        <v>208</v>
      </c>
      <c r="C2" s="819"/>
      <c r="D2" s="819"/>
      <c r="E2" s="819"/>
      <c r="F2" s="819"/>
      <c r="G2" s="819"/>
      <c r="H2" s="819"/>
      <c r="I2" s="819"/>
      <c r="J2" s="819"/>
      <c r="K2" s="819"/>
      <c r="L2" s="819"/>
      <c r="M2" s="819"/>
      <c r="N2" s="162"/>
    </row>
    <row r="3" spans="2:14" s="18" customFormat="1" ht="2.25" customHeight="1" thickBot="1" x14ac:dyDescent="0.25">
      <c r="B3" s="22"/>
      <c r="C3" s="22"/>
      <c r="E3" s="20"/>
    </row>
    <row r="4" spans="2:14" s="23" customFormat="1" ht="18" customHeight="1" thickBot="1" x14ac:dyDescent="0.25">
      <c r="B4" s="809" t="s">
        <v>52</v>
      </c>
      <c r="C4" s="810"/>
      <c r="D4" s="810"/>
      <c r="E4" s="811"/>
      <c r="F4" s="884" t="s">
        <v>105</v>
      </c>
      <c r="G4" s="885"/>
      <c r="H4" s="885"/>
      <c r="I4" s="885"/>
      <c r="J4" s="885"/>
      <c r="K4" s="885"/>
      <c r="L4" s="885"/>
      <c r="M4" s="885"/>
      <c r="N4" s="886"/>
    </row>
    <row r="5" spans="2:14" s="23" customFormat="1" ht="32.1" customHeight="1" thickBot="1" x14ac:dyDescent="0.25">
      <c r="B5" s="818"/>
      <c r="C5" s="819"/>
      <c r="D5" s="819"/>
      <c r="E5" s="820"/>
      <c r="F5" s="809" t="s">
        <v>3</v>
      </c>
      <c r="G5" s="902"/>
      <c r="H5" s="903"/>
      <c r="I5" s="809" t="s">
        <v>106</v>
      </c>
      <c r="J5" s="810"/>
      <c r="K5" s="811"/>
      <c r="L5" s="809" t="s">
        <v>107</v>
      </c>
      <c r="M5" s="902"/>
      <c r="N5" s="903"/>
    </row>
    <row r="6" spans="2:14" s="23" customFormat="1" ht="15" customHeight="1" thickBot="1" x14ac:dyDescent="0.25">
      <c r="B6" s="812"/>
      <c r="C6" s="813"/>
      <c r="D6" s="813"/>
      <c r="E6" s="814"/>
      <c r="F6" s="24" t="s">
        <v>0</v>
      </c>
      <c r="G6" s="24" t="s">
        <v>1</v>
      </c>
      <c r="H6" s="24" t="s">
        <v>2</v>
      </c>
      <c r="I6" s="107" t="s">
        <v>0</v>
      </c>
      <c r="J6" s="24" t="s">
        <v>1</v>
      </c>
      <c r="K6" s="24" t="s">
        <v>2</v>
      </c>
      <c r="L6" s="24" t="s">
        <v>0</v>
      </c>
      <c r="M6" s="24" t="s">
        <v>1</v>
      </c>
      <c r="N6" s="24" t="s">
        <v>2</v>
      </c>
    </row>
    <row r="7" spans="2:14" s="18" customFormat="1" ht="3" customHeight="1" x14ac:dyDescent="0.2">
      <c r="B7" s="25"/>
      <c r="C7" s="26"/>
      <c r="D7" s="27"/>
      <c r="E7" s="28"/>
      <c r="F7" s="29"/>
      <c r="G7" s="30"/>
      <c r="H7" s="31"/>
      <c r="I7" s="29"/>
      <c r="J7" s="30"/>
      <c r="K7" s="31"/>
      <c r="L7" s="29"/>
      <c r="M7" s="30"/>
      <c r="N7" s="31"/>
    </row>
    <row r="8" spans="2:14" s="18" customFormat="1" ht="18" customHeight="1" x14ac:dyDescent="0.2">
      <c r="B8" s="821" t="s">
        <v>157</v>
      </c>
      <c r="C8" s="822"/>
      <c r="D8" s="822"/>
      <c r="E8" s="823"/>
      <c r="F8" s="237">
        <v>20.610676385464735</v>
      </c>
      <c r="G8" s="238">
        <v>21.062314639424429</v>
      </c>
      <c r="H8" s="239">
        <v>20.4235996248931</v>
      </c>
      <c r="I8" s="237">
        <v>20.324163792645834</v>
      </c>
      <c r="J8" s="238">
        <v>20.850105757578984</v>
      </c>
      <c r="K8" s="239">
        <v>20.106309086615656</v>
      </c>
      <c r="L8" s="237">
        <v>0.28651259281890279</v>
      </c>
      <c r="M8" s="238">
        <v>0.21220888184544451</v>
      </c>
      <c r="N8" s="239">
        <v>0.31729053827744497</v>
      </c>
    </row>
    <row r="9" spans="2:14" s="20" customFormat="1" ht="24.75" customHeight="1" x14ac:dyDescent="0.2">
      <c r="B9" s="38" t="s">
        <v>53</v>
      </c>
      <c r="C9" s="824" t="s">
        <v>165</v>
      </c>
      <c r="D9" s="824"/>
      <c r="E9" s="825"/>
      <c r="F9" s="39">
        <v>21.448064093041975</v>
      </c>
      <c r="G9" s="40">
        <v>22.744860747666046</v>
      </c>
      <c r="H9" s="41">
        <v>20.948184207957809</v>
      </c>
      <c r="I9" s="39">
        <v>21.107682942487205</v>
      </c>
      <c r="J9" s="40">
        <v>22.499863138561334</v>
      </c>
      <c r="K9" s="41">
        <v>20.571035293105552</v>
      </c>
      <c r="L9" s="39">
        <v>0.3403811505547687</v>
      </c>
      <c r="M9" s="40">
        <v>0.24499760910471005</v>
      </c>
      <c r="N9" s="41">
        <v>0.37714891485225482</v>
      </c>
    </row>
    <row r="10" spans="2:14" s="20" customFormat="1" ht="16.5" customHeight="1" x14ac:dyDescent="0.2">
      <c r="B10" s="19" t="s">
        <v>54</v>
      </c>
      <c r="C10" s="20" t="s">
        <v>14</v>
      </c>
      <c r="E10" s="21"/>
      <c r="F10" s="32">
        <v>23.049500302991717</v>
      </c>
      <c r="G10" s="33">
        <v>23.572771607923471</v>
      </c>
      <c r="H10" s="34">
        <v>22.323211871987546</v>
      </c>
      <c r="I10" s="32">
        <v>23.003990249778568</v>
      </c>
      <c r="J10" s="33">
        <v>23.532887292295914</v>
      </c>
      <c r="K10" s="34">
        <v>22.269893425526437</v>
      </c>
      <c r="L10" s="32">
        <v>4.5510053213147834E-2</v>
      </c>
      <c r="M10" s="33">
        <v>3.9884315627556344E-2</v>
      </c>
      <c r="N10" s="34">
        <v>5.3318446461107706E-2</v>
      </c>
    </row>
    <row r="11" spans="2:14" s="20" customFormat="1" ht="14.25" customHeight="1" x14ac:dyDescent="0.2">
      <c r="B11" s="19"/>
      <c r="C11" s="48" t="s">
        <v>55</v>
      </c>
      <c r="D11" s="20" t="s">
        <v>16</v>
      </c>
      <c r="E11" s="21"/>
      <c r="F11" s="32">
        <v>33.461134736502132</v>
      </c>
      <c r="G11" s="33">
        <v>34.412948925065251</v>
      </c>
      <c r="H11" s="34">
        <v>27.291784132098272</v>
      </c>
      <c r="I11" s="32">
        <v>33.157755557948008</v>
      </c>
      <c r="J11" s="33">
        <v>34.210187026220964</v>
      </c>
      <c r="K11" s="34">
        <v>26.336236407571491</v>
      </c>
      <c r="L11" s="32">
        <v>0.30337917855412611</v>
      </c>
      <c r="M11" s="33">
        <v>0.2027618988442898</v>
      </c>
      <c r="N11" s="34">
        <v>0.95554772452678227</v>
      </c>
    </row>
    <row r="12" spans="2:14" s="20" customFormat="1" ht="14.25" customHeight="1" x14ac:dyDescent="0.2">
      <c r="B12" s="19"/>
      <c r="C12" s="48" t="s">
        <v>15</v>
      </c>
      <c r="D12" s="20" t="s">
        <v>17</v>
      </c>
      <c r="E12" s="21"/>
      <c r="F12" s="32">
        <v>21.814204140529977</v>
      </c>
      <c r="G12" s="33">
        <v>21.485205015456749</v>
      </c>
      <c r="H12" s="34">
        <v>22.212913890258982</v>
      </c>
      <c r="I12" s="32">
        <v>21.799807659483246</v>
      </c>
      <c r="J12" s="33">
        <v>21.476753600778796</v>
      </c>
      <c r="K12" s="34">
        <v>22.191312660799955</v>
      </c>
      <c r="L12" s="32">
        <v>1.4396481046731906E-2</v>
      </c>
      <c r="M12" s="33">
        <v>8.4514146779540757E-3</v>
      </c>
      <c r="N12" s="34">
        <v>2.1601229459026615E-2</v>
      </c>
    </row>
    <row r="13" spans="2:14" s="18" customFormat="1" ht="11.25" customHeight="1" x14ac:dyDescent="0.2">
      <c r="B13" s="49"/>
      <c r="C13" s="50" t="s">
        <v>57</v>
      </c>
      <c r="D13" s="826" t="s">
        <v>78</v>
      </c>
      <c r="E13" s="827"/>
      <c r="F13" s="32">
        <v>21.402543256201792</v>
      </c>
      <c r="G13" s="33">
        <v>20.882206541763704</v>
      </c>
      <c r="H13" s="34">
        <v>21.955577196461661</v>
      </c>
      <c r="I13" s="32">
        <v>21.401683612395203</v>
      </c>
      <c r="J13" s="33">
        <v>20.882206541763704</v>
      </c>
      <c r="K13" s="34">
        <v>21.953803890043179</v>
      </c>
      <c r="L13" s="32">
        <v>8.5964380658873926E-4</v>
      </c>
      <c r="M13" s="33">
        <v>0</v>
      </c>
      <c r="N13" s="34">
        <v>1.773306418482582E-3</v>
      </c>
    </row>
    <row r="14" spans="2:14" s="18" customFormat="1" ht="26.25" customHeight="1" x14ac:dyDescent="0.2">
      <c r="B14" s="49"/>
      <c r="C14" s="51" t="s">
        <v>58</v>
      </c>
      <c r="D14" s="826" t="s">
        <v>96</v>
      </c>
      <c r="E14" s="827"/>
      <c r="F14" s="32">
        <v>22.531050654896791</v>
      </c>
      <c r="G14" s="33">
        <v>22.03602497021437</v>
      </c>
      <c r="H14" s="34">
        <v>22.937598687286258</v>
      </c>
      <c r="I14" s="32">
        <v>22.524555918222138</v>
      </c>
      <c r="J14" s="33">
        <v>22.03602497021437</v>
      </c>
      <c r="K14" s="34">
        <v>22.925770040679915</v>
      </c>
      <c r="L14" s="32">
        <v>6.4947366746543316E-3</v>
      </c>
      <c r="M14" s="33">
        <v>0</v>
      </c>
      <c r="N14" s="34">
        <v>1.1828646606342591E-2</v>
      </c>
    </row>
    <row r="15" spans="2:14" s="18" customFormat="1" ht="19.5" customHeight="1" x14ac:dyDescent="0.2">
      <c r="B15" s="49"/>
      <c r="C15" s="51" t="s">
        <v>59</v>
      </c>
      <c r="D15" s="826" t="s">
        <v>97</v>
      </c>
      <c r="E15" s="827"/>
      <c r="F15" s="32">
        <v>20.569037890515954</v>
      </c>
      <c r="G15" s="33">
        <v>22.072763419483106</v>
      </c>
      <c r="H15" s="34">
        <v>19.078156272111595</v>
      </c>
      <c r="I15" s="32">
        <v>20.569037890515954</v>
      </c>
      <c r="J15" s="33">
        <v>22.072763419483106</v>
      </c>
      <c r="K15" s="34">
        <v>19.078156272111595</v>
      </c>
      <c r="L15" s="32">
        <v>0</v>
      </c>
      <c r="M15" s="33">
        <v>0</v>
      </c>
      <c r="N15" s="34">
        <v>0</v>
      </c>
    </row>
    <row r="16" spans="2:14" s="18" customFormat="1" ht="20.25" customHeight="1" x14ac:dyDescent="0.2">
      <c r="B16" s="49"/>
      <c r="C16" s="51" t="s">
        <v>60</v>
      </c>
      <c r="D16" s="826" t="s">
        <v>98</v>
      </c>
      <c r="E16" s="827"/>
      <c r="F16" s="32">
        <v>21.224410733958685</v>
      </c>
      <c r="G16" s="33">
        <v>20.634846175315058</v>
      </c>
      <c r="H16" s="34">
        <v>22.243585619912412</v>
      </c>
      <c r="I16" s="32">
        <v>21.211802548839152</v>
      </c>
      <c r="J16" s="33">
        <v>20.614944502887568</v>
      </c>
      <c r="K16" s="34">
        <v>22.243585619912412</v>
      </c>
      <c r="L16" s="32">
        <v>1.2608185119530669E-2</v>
      </c>
      <c r="M16" s="33">
        <v>1.9901672427488786E-2</v>
      </c>
      <c r="N16" s="34">
        <v>0</v>
      </c>
    </row>
    <row r="17" spans="2:14" s="18" customFormat="1" ht="19.5" customHeight="1" x14ac:dyDescent="0.2">
      <c r="B17" s="49"/>
      <c r="C17" s="51" t="s">
        <v>61</v>
      </c>
      <c r="D17" s="826" t="s">
        <v>87</v>
      </c>
      <c r="E17" s="827"/>
      <c r="F17" s="32">
        <v>21.616181853474572</v>
      </c>
      <c r="G17" s="33">
        <v>21.583947702547899</v>
      </c>
      <c r="H17" s="34">
        <v>21.886972389372843</v>
      </c>
      <c r="I17" s="32">
        <v>21.58764766235927</v>
      </c>
      <c r="J17" s="33">
        <v>21.55201688082315</v>
      </c>
      <c r="K17" s="34">
        <v>21.886972389372843</v>
      </c>
      <c r="L17" s="32">
        <v>2.8534191115301422E-2</v>
      </c>
      <c r="M17" s="33">
        <v>3.1930821724750522E-2</v>
      </c>
      <c r="N17" s="34">
        <v>0</v>
      </c>
    </row>
    <row r="18" spans="2:14" s="18" customFormat="1" ht="21.95" customHeight="1" x14ac:dyDescent="0.2">
      <c r="B18" s="49"/>
      <c r="C18" s="51" t="s">
        <v>62</v>
      </c>
      <c r="D18" s="826" t="s">
        <v>88</v>
      </c>
      <c r="E18" s="827"/>
      <c r="F18" s="32">
        <v>18.64555958242304</v>
      </c>
      <c r="G18" s="33">
        <v>17.548177890006823</v>
      </c>
      <c r="H18" s="34">
        <v>19.395940692280881</v>
      </c>
      <c r="I18" s="32">
        <v>18.533490232546288</v>
      </c>
      <c r="J18" s="33">
        <v>17.548177890006823</v>
      </c>
      <c r="K18" s="34">
        <v>19.207239188138455</v>
      </c>
      <c r="L18" s="32">
        <v>0.11206934987675241</v>
      </c>
      <c r="M18" s="33">
        <v>0</v>
      </c>
      <c r="N18" s="34">
        <v>0.18870150414242437</v>
      </c>
    </row>
    <row r="19" spans="2:14" s="18" customFormat="1" ht="21.95" customHeight="1" x14ac:dyDescent="0.2">
      <c r="B19" s="49"/>
      <c r="C19" s="51" t="s">
        <v>63</v>
      </c>
      <c r="D19" s="826" t="s">
        <v>159</v>
      </c>
      <c r="E19" s="827"/>
      <c r="F19" s="32">
        <v>34.916656676656679</v>
      </c>
      <c r="G19" s="33">
        <v>33.831073483696017</v>
      </c>
      <c r="H19" s="34">
        <v>36.573524463288244</v>
      </c>
      <c r="I19" s="32">
        <v>34.900659340659345</v>
      </c>
      <c r="J19" s="33">
        <v>33.804594660140665</v>
      </c>
      <c r="K19" s="34">
        <v>36.573524463288244</v>
      </c>
      <c r="L19" s="32">
        <v>1.5997335997335996E-2</v>
      </c>
      <c r="M19" s="33">
        <v>2.6478823555349779E-2</v>
      </c>
      <c r="N19" s="34">
        <v>0</v>
      </c>
    </row>
    <row r="20" spans="2:14" s="18" customFormat="1" ht="21.95" customHeight="1" x14ac:dyDescent="0.2">
      <c r="B20" s="49"/>
      <c r="C20" s="51" t="s">
        <v>64</v>
      </c>
      <c r="D20" s="826" t="s">
        <v>56</v>
      </c>
      <c r="E20" s="827"/>
      <c r="F20" s="32">
        <v>13.248350565757132</v>
      </c>
      <c r="G20" s="33">
        <v>15.732980075544656</v>
      </c>
      <c r="H20" s="34">
        <v>3.6873478760045928</v>
      </c>
      <c r="I20" s="32">
        <v>13.248350565757132</v>
      </c>
      <c r="J20" s="33">
        <v>15.732980075544656</v>
      </c>
      <c r="K20" s="34">
        <v>3.6873478760045928</v>
      </c>
      <c r="L20" s="32">
        <v>0</v>
      </c>
      <c r="M20" s="33">
        <v>0</v>
      </c>
      <c r="N20" s="34">
        <v>0</v>
      </c>
    </row>
    <row r="21" spans="2:14" s="18" customFormat="1" ht="19.5" customHeight="1" x14ac:dyDescent="0.2">
      <c r="B21" s="49"/>
      <c r="C21" s="51">
        <v>33</v>
      </c>
      <c r="D21" s="826" t="s">
        <v>79</v>
      </c>
      <c r="E21" s="827"/>
      <c r="F21" s="32">
        <v>22.403228977781666</v>
      </c>
      <c r="G21" s="33">
        <v>24.001666203832272</v>
      </c>
      <c r="H21" s="34">
        <v>22.104767830753676</v>
      </c>
      <c r="I21" s="32">
        <v>22.403228977781666</v>
      </c>
      <c r="J21" s="33">
        <v>24.001666203832272</v>
      </c>
      <c r="K21" s="34">
        <v>22.104767830753676</v>
      </c>
      <c r="L21" s="32">
        <v>0</v>
      </c>
      <c r="M21" s="33">
        <v>0</v>
      </c>
      <c r="N21" s="34">
        <v>0</v>
      </c>
    </row>
    <row r="22" spans="2:14" s="18" customFormat="1" ht="21.75" customHeight="1" x14ac:dyDescent="0.2">
      <c r="B22" s="49"/>
      <c r="C22" s="48" t="s">
        <v>65</v>
      </c>
      <c r="D22" s="832" t="s">
        <v>94</v>
      </c>
      <c r="E22" s="833"/>
      <c r="F22" s="32">
        <v>20.705701688174447</v>
      </c>
      <c r="G22" s="33">
        <v>20.802303777122962</v>
      </c>
      <c r="H22" s="34">
        <v>20.607051545090119</v>
      </c>
      <c r="I22" s="32">
        <v>20.705701688174447</v>
      </c>
      <c r="J22" s="33">
        <v>20.802303777122962</v>
      </c>
      <c r="K22" s="34">
        <v>20.607051545090119</v>
      </c>
      <c r="L22" s="32">
        <v>0</v>
      </c>
      <c r="M22" s="33">
        <v>0</v>
      </c>
      <c r="N22" s="34">
        <v>0</v>
      </c>
    </row>
    <row r="23" spans="2:14" s="20" customFormat="1" ht="22.5" customHeight="1" x14ac:dyDescent="0.2">
      <c r="B23" s="19" t="s">
        <v>29</v>
      </c>
      <c r="C23" s="832" t="s">
        <v>18</v>
      </c>
      <c r="D23" s="832"/>
      <c r="E23" s="833"/>
      <c r="F23" s="32">
        <v>21.332401211528669</v>
      </c>
      <c r="G23" s="33">
        <v>19.711504426132461</v>
      </c>
      <c r="H23" s="34">
        <v>22.793914124103651</v>
      </c>
      <c r="I23" s="32">
        <v>21.328092973800981</v>
      </c>
      <c r="J23" s="33">
        <v>19.70241811999125</v>
      </c>
      <c r="K23" s="34">
        <v>22.793914124103651</v>
      </c>
      <c r="L23" s="32">
        <v>4.3082377276874619E-3</v>
      </c>
      <c r="M23" s="33">
        <v>9.0863061412109897E-3</v>
      </c>
      <c r="N23" s="34">
        <v>0</v>
      </c>
    </row>
    <row r="24" spans="2:14" s="20" customFormat="1" ht="16.5" customHeight="1" x14ac:dyDescent="0.2">
      <c r="B24" s="19" t="s">
        <v>66</v>
      </c>
      <c r="C24" s="832" t="s">
        <v>19</v>
      </c>
      <c r="D24" s="832"/>
      <c r="E24" s="833"/>
      <c r="F24" s="32">
        <v>21.394797438417886</v>
      </c>
      <c r="G24" s="33">
        <v>22.777365183305477</v>
      </c>
      <c r="H24" s="34">
        <v>20.898036868648635</v>
      </c>
      <c r="I24" s="32">
        <v>21.038345059635393</v>
      </c>
      <c r="J24" s="33">
        <v>22.50937819669447</v>
      </c>
      <c r="K24" s="34">
        <v>20.509798619855449</v>
      </c>
      <c r="L24" s="32">
        <v>0.35645237878249347</v>
      </c>
      <c r="M24" s="33">
        <v>0.26798698661100528</v>
      </c>
      <c r="N24" s="34">
        <v>0.3882382487931848</v>
      </c>
    </row>
    <row r="25" spans="2:14" s="20" customFormat="1" ht="16.5" customHeight="1" x14ac:dyDescent="0.2">
      <c r="B25" s="19"/>
      <c r="C25" s="48" t="s">
        <v>20</v>
      </c>
      <c r="D25" s="832" t="s">
        <v>99</v>
      </c>
      <c r="E25" s="833"/>
      <c r="F25" s="32">
        <v>23.394059151383185</v>
      </c>
      <c r="G25" s="33">
        <v>22.411456015816881</v>
      </c>
      <c r="H25" s="34">
        <v>23.735305943114383</v>
      </c>
      <c r="I25" s="32">
        <v>22.797559904428262</v>
      </c>
      <c r="J25" s="33">
        <v>22.208416621144043</v>
      </c>
      <c r="K25" s="34">
        <v>23.002162605166486</v>
      </c>
      <c r="L25" s="32">
        <v>0.59649924695492473</v>
      </c>
      <c r="M25" s="33">
        <v>0.20303939467284027</v>
      </c>
      <c r="N25" s="34">
        <v>0.73314333794789621</v>
      </c>
    </row>
    <row r="26" spans="2:14" s="20" customFormat="1" ht="16.5" customHeight="1" x14ac:dyDescent="0.2">
      <c r="B26" s="19"/>
      <c r="C26" s="23">
        <v>45</v>
      </c>
      <c r="D26" s="826" t="s">
        <v>80</v>
      </c>
      <c r="E26" s="827"/>
      <c r="F26" s="32">
        <v>24.46201633456905</v>
      </c>
      <c r="G26" s="33">
        <v>21.279006683265624</v>
      </c>
      <c r="H26" s="34">
        <v>26.983509810028028</v>
      </c>
      <c r="I26" s="32">
        <v>24.46201633456905</v>
      </c>
      <c r="J26" s="33">
        <v>21.279006683265624</v>
      </c>
      <c r="K26" s="34">
        <v>26.983509810028028</v>
      </c>
      <c r="L26" s="32">
        <v>0</v>
      </c>
      <c r="M26" s="33">
        <v>0</v>
      </c>
      <c r="N26" s="34">
        <v>0</v>
      </c>
    </row>
    <row r="27" spans="2:14" s="20" customFormat="1" ht="21" customHeight="1" x14ac:dyDescent="0.2">
      <c r="B27" s="19"/>
      <c r="C27" s="23">
        <v>46</v>
      </c>
      <c r="D27" s="826" t="s">
        <v>81</v>
      </c>
      <c r="E27" s="827"/>
      <c r="F27" s="32">
        <v>23.211259842962146</v>
      </c>
      <c r="G27" s="33">
        <v>27.611795583343088</v>
      </c>
      <c r="H27" s="34">
        <v>20.691124974132642</v>
      </c>
      <c r="I27" s="32">
        <v>22.779102763896283</v>
      </c>
      <c r="J27" s="33">
        <v>26.652366690799298</v>
      </c>
      <c r="K27" s="34">
        <v>20.560930238038601</v>
      </c>
      <c r="L27" s="32">
        <v>0.4321570790658642</v>
      </c>
      <c r="M27" s="33">
        <v>0.95942889254378905</v>
      </c>
      <c r="N27" s="34">
        <v>0.13019473609404009</v>
      </c>
    </row>
    <row r="28" spans="2:14" s="20" customFormat="1" ht="20.25" customHeight="1" x14ac:dyDescent="0.2">
      <c r="B28" s="19"/>
      <c r="C28" s="23">
        <v>47</v>
      </c>
      <c r="D28" s="826" t="s">
        <v>82</v>
      </c>
      <c r="E28" s="827"/>
      <c r="F28" s="32">
        <v>23.389268656636919</v>
      </c>
      <c r="G28" s="33">
        <v>22.209615900354596</v>
      </c>
      <c r="H28" s="34">
        <v>23.788543683897107</v>
      </c>
      <c r="I28" s="32">
        <v>22.782240998780754</v>
      </c>
      <c r="J28" s="33">
        <v>22.035295718316664</v>
      </c>
      <c r="K28" s="34">
        <v>23.035058275416507</v>
      </c>
      <c r="L28" s="32">
        <v>0.60702765785616553</v>
      </c>
      <c r="M28" s="33">
        <v>0.17432018203793279</v>
      </c>
      <c r="N28" s="34">
        <v>0.75348540848060164</v>
      </c>
    </row>
    <row r="29" spans="2:14" s="20" customFormat="1" ht="13.5" customHeight="1" x14ac:dyDescent="0.2">
      <c r="B29" s="19"/>
      <c r="C29" s="48" t="s">
        <v>1</v>
      </c>
      <c r="D29" s="832" t="str">
        <f>"Transportes e armazenagem"</f>
        <v>Transportes e armazenagem</v>
      </c>
      <c r="E29" s="833"/>
      <c r="F29" s="32">
        <v>29.54140420841432</v>
      </c>
      <c r="G29" s="33">
        <v>30.844223025249772</v>
      </c>
      <c r="H29" s="34">
        <v>26.411473103934192</v>
      </c>
      <c r="I29" s="32">
        <v>28.631556667451019</v>
      </c>
      <c r="J29" s="33">
        <v>29.903976564941928</v>
      </c>
      <c r="K29" s="34">
        <v>25.574656840973287</v>
      </c>
      <c r="L29" s="32">
        <v>0.90984754096330278</v>
      </c>
      <c r="M29" s="33">
        <v>0.94024646030784409</v>
      </c>
      <c r="N29" s="34">
        <v>0.83681626296090617</v>
      </c>
    </row>
    <row r="30" spans="2:14" s="20" customFormat="1" ht="13.5" customHeight="1" x14ac:dyDescent="0.2">
      <c r="B30" s="19"/>
      <c r="C30" s="48" t="s">
        <v>21</v>
      </c>
      <c r="D30" s="832" t="str">
        <f>"Alojamento, restauração e similares"</f>
        <v>Alojamento, restauração e similares</v>
      </c>
      <c r="E30" s="833"/>
      <c r="F30" s="32">
        <v>22.448219214409356</v>
      </c>
      <c r="G30" s="33">
        <v>22.844896057372445</v>
      </c>
      <c r="H30" s="34">
        <v>22.20348925022504</v>
      </c>
      <c r="I30" s="32">
        <v>22.410311734780038</v>
      </c>
      <c r="J30" s="33">
        <v>22.791805959930553</v>
      </c>
      <c r="K30" s="34">
        <v>22.174948693771121</v>
      </c>
      <c r="L30" s="32">
        <v>3.7907479629316919E-2</v>
      </c>
      <c r="M30" s="33">
        <v>5.309009744189102E-2</v>
      </c>
      <c r="N30" s="34">
        <v>2.8540556453918283E-2</v>
      </c>
    </row>
    <row r="31" spans="2:14" s="20" customFormat="1" ht="12.75" customHeight="1" x14ac:dyDescent="0.2">
      <c r="B31" s="19"/>
      <c r="C31" s="48" t="s">
        <v>22</v>
      </c>
      <c r="D31" s="832" t="str">
        <f>"Activ de informação e de comunicação "</f>
        <v xml:space="preserve">Activ de informação e de comunicação </v>
      </c>
      <c r="E31" s="833"/>
      <c r="F31" s="32">
        <v>21.213230128579408</v>
      </c>
      <c r="G31" s="33">
        <v>21.18246119600639</v>
      </c>
      <c r="H31" s="34">
        <v>21.239996387100053</v>
      </c>
      <c r="I31" s="32">
        <v>21.169981077056971</v>
      </c>
      <c r="J31" s="33">
        <v>21.18246119600639</v>
      </c>
      <c r="K31" s="34">
        <v>21.159124473911067</v>
      </c>
      <c r="L31" s="32">
        <v>4.3249051522436799E-2</v>
      </c>
      <c r="M31" s="33">
        <v>0</v>
      </c>
      <c r="N31" s="34">
        <v>8.0871913188986372E-2</v>
      </c>
    </row>
    <row r="32" spans="2:14" s="20" customFormat="1" ht="21.95" customHeight="1" x14ac:dyDescent="0.2">
      <c r="B32" s="19"/>
      <c r="C32" s="48" t="s">
        <v>23</v>
      </c>
      <c r="D32" s="832" t="s">
        <v>122</v>
      </c>
      <c r="E32" s="833"/>
      <c r="F32" s="32">
        <v>21.350895873282106</v>
      </c>
      <c r="G32" s="33">
        <v>23.303393956185314</v>
      </c>
      <c r="H32" s="34">
        <v>18.480270240388254</v>
      </c>
      <c r="I32" s="32">
        <v>21.325630974647943</v>
      </c>
      <c r="J32" s="33">
        <v>23.260944766578934</v>
      </c>
      <c r="K32" s="34">
        <v>18.480270240388254</v>
      </c>
      <c r="L32" s="32">
        <v>2.5264898634164267E-2</v>
      </c>
      <c r="M32" s="33">
        <v>4.244918960638025E-2</v>
      </c>
      <c r="N32" s="34">
        <v>0</v>
      </c>
    </row>
    <row r="33" spans="2:14" s="20" customFormat="1" ht="21.95" customHeight="1" x14ac:dyDescent="0.2">
      <c r="B33" s="19"/>
      <c r="C33" s="48" t="s">
        <v>73</v>
      </c>
      <c r="D33" s="834" t="s">
        <v>83</v>
      </c>
      <c r="E33" s="835"/>
      <c r="F33" s="32">
        <v>21.191156107979165</v>
      </c>
      <c r="G33" s="33">
        <v>22.370007827765502</v>
      </c>
      <c r="H33" s="34">
        <v>20.557873831218863</v>
      </c>
      <c r="I33" s="32">
        <v>20.868412412235841</v>
      </c>
      <c r="J33" s="33">
        <v>22.179618628110159</v>
      </c>
      <c r="K33" s="34">
        <v>20.164028948434602</v>
      </c>
      <c r="L33" s="32">
        <v>0.32274369574332401</v>
      </c>
      <c r="M33" s="33">
        <v>0.19038919965534179</v>
      </c>
      <c r="N33" s="34">
        <v>0.39384488278426116</v>
      </c>
    </row>
    <row r="34" spans="2:14" s="20" customFormat="1" ht="17.100000000000001" customHeight="1" x14ac:dyDescent="0.2">
      <c r="B34" s="19"/>
      <c r="C34" s="48" t="s">
        <v>25</v>
      </c>
      <c r="D34" s="834" t="s">
        <v>84</v>
      </c>
      <c r="E34" s="835"/>
      <c r="F34" s="32">
        <v>17.100331984905434</v>
      </c>
      <c r="G34" s="33">
        <v>18.343747823465851</v>
      </c>
      <c r="H34" s="34">
        <v>16.863263874895274</v>
      </c>
      <c r="I34" s="32">
        <v>17.058659425582007</v>
      </c>
      <c r="J34" s="33">
        <v>18.190439277174526</v>
      </c>
      <c r="K34" s="34">
        <v>16.842875693347057</v>
      </c>
      <c r="L34" s="32">
        <v>4.1672559323426825E-2</v>
      </c>
      <c r="M34" s="33">
        <v>0.15330854629132468</v>
      </c>
      <c r="N34" s="34">
        <v>2.0388181548218743E-2</v>
      </c>
    </row>
    <row r="35" spans="2:14" s="18" customFormat="1" ht="24.75" customHeight="1" x14ac:dyDescent="0.2">
      <c r="B35" s="38" t="s">
        <v>67</v>
      </c>
      <c r="C35" s="836" t="s">
        <v>162</v>
      </c>
      <c r="D35" s="836"/>
      <c r="E35" s="837"/>
      <c r="F35" s="39">
        <v>17.299070330578864</v>
      </c>
      <c r="G35" s="40">
        <v>15.786683540456648</v>
      </c>
      <c r="H35" s="41">
        <v>18.116707982750281</v>
      </c>
      <c r="I35" s="39">
        <v>17.225591008193511</v>
      </c>
      <c r="J35" s="40">
        <v>15.677283864479168</v>
      </c>
      <c r="K35" s="41">
        <v>18.062648185692744</v>
      </c>
      <c r="L35" s="39">
        <v>7.3479322385353096E-2</v>
      </c>
      <c r="M35" s="40">
        <v>0.10939967597748015</v>
      </c>
      <c r="N35" s="41">
        <v>5.4059797057537225E-2</v>
      </c>
    </row>
    <row r="36" spans="2:14" s="18" customFormat="1" ht="15.95" customHeight="1" x14ac:dyDescent="0.2">
      <c r="B36" s="49"/>
      <c r="C36" s="58" t="s">
        <v>74</v>
      </c>
      <c r="D36" s="828" t="s">
        <v>24</v>
      </c>
      <c r="E36" s="829"/>
      <c r="F36" s="32">
        <v>15.348342612985101</v>
      </c>
      <c r="G36" s="33">
        <v>13.904737289461657</v>
      </c>
      <c r="H36" s="34">
        <v>16.247266830854379</v>
      </c>
      <c r="I36" s="32">
        <v>15.348342612985101</v>
      </c>
      <c r="J36" s="33">
        <v>13.904737289461657</v>
      </c>
      <c r="K36" s="34">
        <v>16.247266830854379</v>
      </c>
      <c r="L36" s="32">
        <v>0</v>
      </c>
      <c r="M36" s="33">
        <v>0</v>
      </c>
      <c r="N36" s="34">
        <v>0</v>
      </c>
    </row>
    <row r="37" spans="2:14" s="18" customFormat="1" ht="15.95" customHeight="1" x14ac:dyDescent="0.2">
      <c r="B37" s="49"/>
      <c r="C37" s="58" t="s">
        <v>75</v>
      </c>
      <c r="D37" s="828" t="s">
        <v>85</v>
      </c>
      <c r="E37" s="829"/>
      <c r="F37" s="32">
        <v>21.819856039023684</v>
      </c>
      <c r="G37" s="33">
        <v>22.539201079276612</v>
      </c>
      <c r="H37" s="34">
        <v>21.557148575279012</v>
      </c>
      <c r="I37" s="32">
        <v>21.562933271188022</v>
      </c>
      <c r="J37" s="33">
        <v>22.020206894174766</v>
      </c>
      <c r="K37" s="34">
        <v>21.395935256313344</v>
      </c>
      <c r="L37" s="32">
        <v>0.25692276783566104</v>
      </c>
      <c r="M37" s="33">
        <v>0.51899418510184692</v>
      </c>
      <c r="N37" s="34">
        <v>0.16121331896566718</v>
      </c>
    </row>
    <row r="38" spans="2:14" s="18" customFormat="1" ht="15.95" customHeight="1" x14ac:dyDescent="0.2">
      <c r="B38" s="49"/>
      <c r="C38" s="58" t="s">
        <v>76</v>
      </c>
      <c r="D38" s="828" t="s">
        <v>95</v>
      </c>
      <c r="E38" s="829"/>
      <c r="F38" s="32">
        <v>18.920358845160326</v>
      </c>
      <c r="G38" s="33">
        <v>19.205433363356967</v>
      </c>
      <c r="H38" s="34">
        <v>18.739888522698749</v>
      </c>
      <c r="I38" s="32">
        <v>18.798008541829699</v>
      </c>
      <c r="J38" s="33">
        <v>19.151137698783518</v>
      </c>
      <c r="K38" s="34">
        <v>18.57445529957856</v>
      </c>
      <c r="L38" s="32">
        <v>0.12235030333062669</v>
      </c>
      <c r="M38" s="33">
        <v>5.4295664573449989E-2</v>
      </c>
      <c r="N38" s="34">
        <v>0.16543322312018927</v>
      </c>
    </row>
    <row r="39" spans="2:14" s="18" customFormat="1" ht="15.95" customHeight="1" thickBot="1" x14ac:dyDescent="0.25">
      <c r="B39" s="59"/>
      <c r="C39" s="60" t="s">
        <v>77</v>
      </c>
      <c r="D39" s="830" t="s">
        <v>86</v>
      </c>
      <c r="E39" s="831"/>
      <c r="F39" s="61">
        <v>16.831202803149772</v>
      </c>
      <c r="G39" s="102">
        <v>12.555835965040076</v>
      </c>
      <c r="H39" s="103">
        <v>19.245787286643321</v>
      </c>
      <c r="I39" s="61">
        <v>16.831202803149772</v>
      </c>
      <c r="J39" s="102">
        <v>12.555835965040076</v>
      </c>
      <c r="K39" s="103">
        <v>19.245787286643321</v>
      </c>
      <c r="L39" s="61">
        <v>0</v>
      </c>
      <c r="M39" s="102">
        <v>0</v>
      </c>
      <c r="N39" s="103">
        <v>0</v>
      </c>
    </row>
    <row r="40" spans="2:14" s="62" customFormat="1" ht="27" customHeight="1" x14ac:dyDescent="0.2">
      <c r="B40" s="904" t="s">
        <v>182</v>
      </c>
      <c r="C40" s="904"/>
      <c r="D40" s="904"/>
      <c r="E40" s="904"/>
      <c r="F40" s="904"/>
      <c r="G40" s="904"/>
      <c r="H40" s="904"/>
      <c r="I40" s="904"/>
      <c r="J40" s="904"/>
      <c r="K40" s="904"/>
      <c r="L40" s="904"/>
      <c r="M40" s="904"/>
      <c r="N40" s="904"/>
    </row>
  </sheetData>
  <mergeCells count="36">
    <mergeCell ref="D28:E28"/>
    <mergeCell ref="D29:E29"/>
    <mergeCell ref="D30:E30"/>
    <mergeCell ref="D31:E31"/>
    <mergeCell ref="D27:E27"/>
    <mergeCell ref="D22:E22"/>
    <mergeCell ref="C23:E23"/>
    <mergeCell ref="C24:E24"/>
    <mergeCell ref="D25:E25"/>
    <mergeCell ref="D26:E26"/>
    <mergeCell ref="D39:E39"/>
    <mergeCell ref="B40:N40"/>
    <mergeCell ref="D32:E32"/>
    <mergeCell ref="D33:E33"/>
    <mergeCell ref="D34:E34"/>
    <mergeCell ref="C35:E35"/>
    <mergeCell ref="D36:E36"/>
    <mergeCell ref="D37:E37"/>
    <mergeCell ref="D38:E38"/>
    <mergeCell ref="D21:E21"/>
    <mergeCell ref="B8:E8"/>
    <mergeCell ref="C9:E9"/>
    <mergeCell ref="D13:E13"/>
    <mergeCell ref="D14:E14"/>
    <mergeCell ref="D15:E15"/>
    <mergeCell ref="D16:E16"/>
    <mergeCell ref="D17:E17"/>
    <mergeCell ref="D18:E18"/>
    <mergeCell ref="D19:E19"/>
    <mergeCell ref="D20:E20"/>
    <mergeCell ref="B2:M2"/>
    <mergeCell ref="B4:E6"/>
    <mergeCell ref="F5:H5"/>
    <mergeCell ref="I5:K5"/>
    <mergeCell ref="L5:N5"/>
    <mergeCell ref="F4:N4"/>
  </mergeCells>
  <printOptions horizontalCentered="1" verticalCentered="1"/>
  <pageMargins left="0.23622047244094491" right="0.23622047244094491" top="0.70866141732283472" bottom="0.19685039370078741" header="0.19685039370078741" footer="0"/>
  <pageSetup paperSize="9" scale="64" orientation="landscape" r:id="rId1"/>
  <headerFooter scaleWithDoc="0"/>
  <drawing r:id="rId2"/>
  <legacyDrawingHF r:id="rId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theme="0" tint="-0.14999847407452621"/>
  </sheetPr>
  <dimension ref="B2:T46"/>
  <sheetViews>
    <sheetView showGridLines="0" workbookViewId="0"/>
  </sheetViews>
  <sheetFormatPr defaultRowHeight="12" x14ac:dyDescent="0.2"/>
  <cols>
    <col min="1" max="1" width="1.85546875" style="18" customWidth="1"/>
    <col min="2" max="2" width="6.42578125" style="22" customWidth="1"/>
    <col min="3" max="3" width="6.7109375" style="22" customWidth="1"/>
    <col min="4" max="4" width="0.85546875" style="18" customWidth="1"/>
    <col min="5" max="5" width="45.7109375" style="18" customWidth="1"/>
    <col min="6" max="7" width="7.5703125" style="18" customWidth="1"/>
    <col min="8" max="8" width="9.7109375" style="18" customWidth="1"/>
    <col min="9" max="10" width="7.5703125" style="18" customWidth="1"/>
    <col min="11" max="11" width="9.42578125" style="18" customWidth="1"/>
    <col min="12" max="13" width="7.5703125" style="18" customWidth="1"/>
    <col min="14" max="14" width="9.42578125" style="18" customWidth="1"/>
    <col min="15" max="16384" width="9.140625" style="18"/>
  </cols>
  <sheetData>
    <row r="2" spans="2:17" ht="36" customHeight="1" x14ac:dyDescent="0.2">
      <c r="B2" s="819" t="s">
        <v>209</v>
      </c>
      <c r="C2" s="819"/>
      <c r="D2" s="819"/>
      <c r="E2" s="819"/>
      <c r="F2" s="819"/>
      <c r="G2" s="819"/>
      <c r="H2" s="819"/>
      <c r="I2" s="819"/>
      <c r="J2" s="819"/>
      <c r="K2" s="819"/>
      <c r="L2" s="819"/>
      <c r="M2" s="819"/>
      <c r="N2" s="162"/>
    </row>
    <row r="3" spans="2:17" ht="4.5" customHeight="1" thickBot="1" x14ac:dyDescent="0.25">
      <c r="E3" s="20"/>
    </row>
    <row r="4" spans="2:17" ht="15" customHeight="1" thickBot="1" x14ac:dyDescent="0.25">
      <c r="B4" s="809" t="s">
        <v>52</v>
      </c>
      <c r="C4" s="810"/>
      <c r="D4" s="810"/>
      <c r="E4" s="811"/>
      <c r="F4" s="884" t="s">
        <v>105</v>
      </c>
      <c r="G4" s="885"/>
      <c r="H4" s="885"/>
      <c r="I4" s="885"/>
      <c r="J4" s="885"/>
      <c r="K4" s="885"/>
      <c r="L4" s="885"/>
      <c r="M4" s="885"/>
      <c r="N4" s="886"/>
    </row>
    <row r="5" spans="2:17" ht="26.25" customHeight="1" x14ac:dyDescent="0.2">
      <c r="B5" s="818"/>
      <c r="C5" s="819"/>
      <c r="D5" s="819"/>
      <c r="E5" s="820"/>
      <c r="F5" s="809" t="s">
        <v>3</v>
      </c>
      <c r="G5" s="810"/>
      <c r="H5" s="811"/>
      <c r="I5" s="809" t="s">
        <v>106</v>
      </c>
      <c r="J5" s="810"/>
      <c r="K5" s="811"/>
      <c r="L5" s="809" t="s">
        <v>107</v>
      </c>
      <c r="M5" s="810"/>
      <c r="N5" s="811"/>
    </row>
    <row r="6" spans="2:17" ht="15.75" customHeight="1" thickBot="1" x14ac:dyDescent="0.25">
      <c r="B6" s="818"/>
      <c r="C6" s="819"/>
      <c r="D6" s="819"/>
      <c r="E6" s="820"/>
      <c r="F6" s="812"/>
      <c r="G6" s="813"/>
      <c r="H6" s="814"/>
      <c r="I6" s="812"/>
      <c r="J6" s="813"/>
      <c r="K6" s="814"/>
      <c r="L6" s="812"/>
      <c r="M6" s="813"/>
      <c r="N6" s="814"/>
    </row>
    <row r="7" spans="2:17" ht="15" customHeight="1" thickBot="1" x14ac:dyDescent="0.25">
      <c r="B7" s="812"/>
      <c r="C7" s="813"/>
      <c r="D7" s="813"/>
      <c r="E7" s="814"/>
      <c r="F7" s="24" t="s">
        <v>109</v>
      </c>
      <c r="G7" s="24" t="s">
        <v>110</v>
      </c>
      <c r="H7" s="24" t="s">
        <v>111</v>
      </c>
      <c r="I7" s="24" t="s">
        <v>109</v>
      </c>
      <c r="J7" s="24" t="s">
        <v>110</v>
      </c>
      <c r="K7" s="24" t="s">
        <v>111</v>
      </c>
      <c r="L7" s="24" t="s">
        <v>109</v>
      </c>
      <c r="M7" s="24" t="s">
        <v>110</v>
      </c>
      <c r="N7" s="24" t="s">
        <v>111</v>
      </c>
    </row>
    <row r="8" spans="2:17" ht="4.5" customHeight="1" x14ac:dyDescent="0.2">
      <c r="B8" s="66"/>
      <c r="C8" s="67"/>
      <c r="D8" s="67"/>
      <c r="E8" s="68"/>
      <c r="F8" s="87"/>
      <c r="G8" s="88"/>
      <c r="H8" s="89"/>
      <c r="I8" s="87"/>
      <c r="J8" s="88"/>
      <c r="K8" s="89"/>
      <c r="L8" s="87"/>
      <c r="M8" s="88"/>
      <c r="N8" s="89"/>
    </row>
    <row r="9" spans="2:17" ht="24.75" customHeight="1" x14ac:dyDescent="0.2">
      <c r="B9" s="821" t="s">
        <v>157</v>
      </c>
      <c r="C9" s="822"/>
      <c r="D9" s="822"/>
      <c r="E9" s="900"/>
      <c r="F9" s="237">
        <v>39.68877144883924</v>
      </c>
      <c r="G9" s="238">
        <v>39.220443291362237</v>
      </c>
      <c r="H9" s="239">
        <v>38.997929580473517</v>
      </c>
      <c r="I9" s="237">
        <v>39.568330672182498</v>
      </c>
      <c r="J9" s="238">
        <v>38.97719527409761</v>
      </c>
      <c r="K9" s="239">
        <v>38.607555348954456</v>
      </c>
      <c r="L9" s="237">
        <v>0.12044077665674435</v>
      </c>
      <c r="M9" s="238">
        <v>0.24324801726462369</v>
      </c>
      <c r="N9" s="239">
        <v>0.39037423151906109</v>
      </c>
      <c r="Q9" s="85"/>
    </row>
    <row r="10" spans="2:17" ht="24.75" customHeight="1" x14ac:dyDescent="0.2">
      <c r="B10" s="38" t="s">
        <v>53</v>
      </c>
      <c r="C10" s="824" t="s">
        <v>165</v>
      </c>
      <c r="D10" s="824"/>
      <c r="E10" s="825"/>
      <c r="F10" s="39">
        <v>39.890944455532214</v>
      </c>
      <c r="G10" s="40">
        <v>39.991504966835329</v>
      </c>
      <c r="H10" s="41">
        <v>39.35681746166518</v>
      </c>
      <c r="I10" s="39">
        <v>39.754502823575748</v>
      </c>
      <c r="J10" s="40">
        <v>39.651952866256977</v>
      </c>
      <c r="K10" s="41">
        <v>38.936171307626218</v>
      </c>
      <c r="L10" s="39">
        <v>0.13644163195646686</v>
      </c>
      <c r="M10" s="40">
        <v>0.33955210057834895</v>
      </c>
      <c r="N10" s="41">
        <v>0.42064615403896033</v>
      </c>
    </row>
    <row r="11" spans="2:17" ht="16.5" customHeight="1" x14ac:dyDescent="0.2">
      <c r="B11" s="19" t="s">
        <v>54</v>
      </c>
      <c r="C11" s="20" t="s">
        <v>14</v>
      </c>
      <c r="D11" s="20"/>
      <c r="E11" s="21"/>
      <c r="F11" s="32">
        <v>40.047681980801173</v>
      </c>
      <c r="G11" s="33">
        <v>40.207757188761363</v>
      </c>
      <c r="H11" s="34">
        <v>40.239906548569358</v>
      </c>
      <c r="I11" s="32">
        <v>39.877209871454305</v>
      </c>
      <c r="J11" s="33">
        <v>39.824040934327485</v>
      </c>
      <c r="K11" s="34">
        <v>39.703347309293314</v>
      </c>
      <c r="L11" s="32">
        <v>0.17047210934686427</v>
      </c>
      <c r="M11" s="33">
        <v>0.38371625443388047</v>
      </c>
      <c r="N11" s="34">
        <v>0.53655923927604321</v>
      </c>
    </row>
    <row r="12" spans="2:17" ht="14.25" customHeight="1" x14ac:dyDescent="0.2">
      <c r="B12" s="19"/>
      <c r="C12" s="48" t="s">
        <v>55</v>
      </c>
      <c r="D12" s="20" t="s">
        <v>16</v>
      </c>
      <c r="E12" s="21"/>
      <c r="F12" s="32">
        <v>39.854015507911178</v>
      </c>
      <c r="G12" s="33">
        <v>40.522397607541805</v>
      </c>
      <c r="H12" s="34">
        <v>40.103526064797535</v>
      </c>
      <c r="I12" s="32">
        <v>39.760243855640866</v>
      </c>
      <c r="J12" s="33">
        <v>39.885278856056424</v>
      </c>
      <c r="K12" s="34">
        <v>39.139769863601934</v>
      </c>
      <c r="L12" s="32">
        <v>9.37716522703127E-2</v>
      </c>
      <c r="M12" s="33">
        <v>0.6371187514853841</v>
      </c>
      <c r="N12" s="34">
        <v>0.96375620119560135</v>
      </c>
    </row>
    <row r="13" spans="2:17" ht="12.75" customHeight="1" x14ac:dyDescent="0.2">
      <c r="B13" s="19"/>
      <c r="C13" s="48" t="s">
        <v>15</v>
      </c>
      <c r="D13" s="20" t="s">
        <v>17</v>
      </c>
      <c r="E13" s="21"/>
      <c r="F13" s="32">
        <v>40.049039997458244</v>
      </c>
      <c r="G13" s="33">
        <v>40.216406697002547</v>
      </c>
      <c r="H13" s="34">
        <v>40.245589108344916</v>
      </c>
      <c r="I13" s="32">
        <v>39.885155067424584</v>
      </c>
      <c r="J13" s="33">
        <v>39.833584356570718</v>
      </c>
      <c r="K13" s="34">
        <v>39.723833446120523</v>
      </c>
      <c r="L13" s="32">
        <v>0.16388493003365931</v>
      </c>
      <c r="M13" s="33">
        <v>0.3828223404318305</v>
      </c>
      <c r="N13" s="34">
        <v>0.52175566222439629</v>
      </c>
    </row>
    <row r="14" spans="2:17" ht="13.5" customHeight="1" x14ac:dyDescent="0.2">
      <c r="B14" s="49"/>
      <c r="C14" s="50" t="s">
        <v>57</v>
      </c>
      <c r="D14" s="826" t="s">
        <v>78</v>
      </c>
      <c r="E14" s="827"/>
      <c r="F14" s="32">
        <v>40.005353566071122</v>
      </c>
      <c r="G14" s="33">
        <v>40.17269088654033</v>
      </c>
      <c r="H14" s="34">
        <v>40.119098035886985</v>
      </c>
      <c r="I14" s="32">
        <v>39.894468659922893</v>
      </c>
      <c r="J14" s="33">
        <v>39.82267612198909</v>
      </c>
      <c r="K14" s="34">
        <v>39.83139812679471</v>
      </c>
      <c r="L14" s="32">
        <v>0.11088490614822856</v>
      </c>
      <c r="M14" s="33">
        <v>0.35001476455123964</v>
      </c>
      <c r="N14" s="34">
        <v>0.28769990909227378</v>
      </c>
    </row>
    <row r="15" spans="2:17" ht="19.5" customHeight="1" x14ac:dyDescent="0.2">
      <c r="B15" s="49"/>
      <c r="C15" s="51" t="s">
        <v>58</v>
      </c>
      <c r="D15" s="826" t="s">
        <v>96</v>
      </c>
      <c r="E15" s="827"/>
      <c r="F15" s="32">
        <v>40.00597465338754</v>
      </c>
      <c r="G15" s="33">
        <v>40.261434267471536</v>
      </c>
      <c r="H15" s="34">
        <v>40.181875121484595</v>
      </c>
      <c r="I15" s="32">
        <v>39.919065856767702</v>
      </c>
      <c r="J15" s="33">
        <v>39.861759081948414</v>
      </c>
      <c r="K15" s="34">
        <v>39.687196224901392</v>
      </c>
      <c r="L15" s="32">
        <v>8.6908796619838496E-2</v>
      </c>
      <c r="M15" s="33">
        <v>0.39967518552312431</v>
      </c>
      <c r="N15" s="34">
        <v>0.49467889658320346</v>
      </c>
    </row>
    <row r="16" spans="2:17" ht="17.25" customHeight="1" x14ac:dyDescent="0.2">
      <c r="B16" s="49"/>
      <c r="C16" s="51" t="s">
        <v>59</v>
      </c>
      <c r="D16" s="826" t="s">
        <v>97</v>
      </c>
      <c r="E16" s="827"/>
      <c r="F16" s="32">
        <v>40.300902121078366</v>
      </c>
      <c r="G16" s="33">
        <v>40.417944938603874</v>
      </c>
      <c r="H16" s="34">
        <v>39.859567900184338</v>
      </c>
      <c r="I16" s="32">
        <v>39.818230318707265</v>
      </c>
      <c r="J16" s="33">
        <v>39.647596824375007</v>
      </c>
      <c r="K16" s="34">
        <v>39.333437001719695</v>
      </c>
      <c r="L16" s="32">
        <v>0.48267180237109902</v>
      </c>
      <c r="M16" s="33">
        <v>0.77034811422886695</v>
      </c>
      <c r="N16" s="34">
        <v>0.52613089846464189</v>
      </c>
    </row>
    <row r="17" spans="2:20" ht="19.5" customHeight="1" x14ac:dyDescent="0.2">
      <c r="B17" s="49"/>
      <c r="C17" s="51" t="s">
        <v>60</v>
      </c>
      <c r="D17" s="826" t="s">
        <v>98</v>
      </c>
      <c r="E17" s="827"/>
      <c r="F17" s="32">
        <v>40.138301799967223</v>
      </c>
      <c r="G17" s="33">
        <v>40.109188147226007</v>
      </c>
      <c r="H17" s="34">
        <v>39.966599356375085</v>
      </c>
      <c r="I17" s="32">
        <v>39.762938879071953</v>
      </c>
      <c r="J17" s="33">
        <v>39.789354008647273</v>
      </c>
      <c r="K17" s="34">
        <v>39.501789802180383</v>
      </c>
      <c r="L17" s="32">
        <v>0.37536292089526824</v>
      </c>
      <c r="M17" s="33">
        <v>0.31983413857873344</v>
      </c>
      <c r="N17" s="34">
        <v>0.46480955419470255</v>
      </c>
    </row>
    <row r="18" spans="2:20" ht="15.75" customHeight="1" x14ac:dyDescent="0.2">
      <c r="B18" s="49"/>
      <c r="C18" s="51" t="s">
        <v>61</v>
      </c>
      <c r="D18" s="826" t="s">
        <v>87</v>
      </c>
      <c r="E18" s="827"/>
      <c r="F18" s="32">
        <v>39.955391831135898</v>
      </c>
      <c r="G18" s="33">
        <v>40.196563462363336</v>
      </c>
      <c r="H18" s="34">
        <v>41.165714677242107</v>
      </c>
      <c r="I18" s="32">
        <v>39.881500856118606</v>
      </c>
      <c r="J18" s="33">
        <v>39.852925525264858</v>
      </c>
      <c r="K18" s="34">
        <v>39.752466707411671</v>
      </c>
      <c r="L18" s="32">
        <v>7.3890975017295468E-2</v>
      </c>
      <c r="M18" s="33">
        <v>0.34363793709848117</v>
      </c>
      <c r="N18" s="34">
        <v>1.4132479698304339</v>
      </c>
    </row>
    <row r="19" spans="2:20" ht="21.75" customHeight="1" x14ac:dyDescent="0.2">
      <c r="B19" s="49"/>
      <c r="C19" s="51" t="s">
        <v>62</v>
      </c>
      <c r="D19" s="826" t="s">
        <v>88</v>
      </c>
      <c r="E19" s="827"/>
      <c r="F19" s="32">
        <v>40.359859960515429</v>
      </c>
      <c r="G19" s="33">
        <v>40.219624482120437</v>
      </c>
      <c r="H19" s="34">
        <v>40.304989446088484</v>
      </c>
      <c r="I19" s="32">
        <v>39.887789089408159</v>
      </c>
      <c r="J19" s="33">
        <v>39.889690799492357</v>
      </c>
      <c r="K19" s="34">
        <v>39.875880244325941</v>
      </c>
      <c r="L19" s="32">
        <v>0.4720708711072677</v>
      </c>
      <c r="M19" s="33">
        <v>0.32993368262808326</v>
      </c>
      <c r="N19" s="34">
        <v>0.42910920176254053</v>
      </c>
    </row>
    <row r="20" spans="2:20" ht="21.75" customHeight="1" x14ac:dyDescent="0.2">
      <c r="B20" s="49"/>
      <c r="C20" s="51" t="s">
        <v>63</v>
      </c>
      <c r="D20" s="826" t="s">
        <v>159</v>
      </c>
      <c r="E20" s="827"/>
      <c r="F20" s="32">
        <v>40.044050321114554</v>
      </c>
      <c r="G20" s="33">
        <v>40.253243481442368</v>
      </c>
      <c r="H20" s="34">
        <v>40.36428638235946</v>
      </c>
      <c r="I20" s="32">
        <v>39.899672209763963</v>
      </c>
      <c r="J20" s="33">
        <v>39.899789666700862</v>
      </c>
      <c r="K20" s="34">
        <v>39.902528561042281</v>
      </c>
      <c r="L20" s="32">
        <v>0.14437811135058834</v>
      </c>
      <c r="M20" s="33">
        <v>0.35345381474150844</v>
      </c>
      <c r="N20" s="34">
        <v>0.46175782131718096</v>
      </c>
    </row>
    <row r="21" spans="2:20" ht="21.75" customHeight="1" x14ac:dyDescent="0.2">
      <c r="B21" s="49"/>
      <c r="C21" s="51" t="s">
        <v>64</v>
      </c>
      <c r="D21" s="826" t="s">
        <v>56</v>
      </c>
      <c r="E21" s="827"/>
      <c r="F21" s="32">
        <v>39.958218126276918</v>
      </c>
      <c r="G21" s="33">
        <v>40.085239244077691</v>
      </c>
      <c r="H21" s="34">
        <v>40.803967957342252</v>
      </c>
      <c r="I21" s="32">
        <v>39.909400586408658</v>
      </c>
      <c r="J21" s="33">
        <v>39.859669395794484</v>
      </c>
      <c r="K21" s="34">
        <v>39.897811076155222</v>
      </c>
      <c r="L21" s="32">
        <v>4.8817539868259138E-2</v>
      </c>
      <c r="M21" s="33">
        <v>0.22556984828320456</v>
      </c>
      <c r="N21" s="34">
        <v>0.90615688118702931</v>
      </c>
      <c r="R21"/>
    </row>
    <row r="22" spans="2:20" ht="14.25" customHeight="1" x14ac:dyDescent="0.2">
      <c r="B22" s="49"/>
      <c r="C22" s="51">
        <v>33</v>
      </c>
      <c r="D22" s="826" t="s">
        <v>79</v>
      </c>
      <c r="E22" s="827"/>
      <c r="F22" s="32">
        <v>40.284202882642504</v>
      </c>
      <c r="G22" s="33">
        <v>40.490392442976727</v>
      </c>
      <c r="H22" s="34">
        <v>40.059921978756755</v>
      </c>
      <c r="I22" s="32">
        <v>39.916427918673911</v>
      </c>
      <c r="J22" s="33">
        <v>39.453414307066097</v>
      </c>
      <c r="K22" s="34">
        <v>39.504515485598716</v>
      </c>
      <c r="L22" s="32">
        <v>0.36777496396859238</v>
      </c>
      <c r="M22" s="33">
        <v>1.0369781359106285</v>
      </c>
      <c r="N22" s="34">
        <v>0.55540649315803681</v>
      </c>
      <c r="R22"/>
    </row>
    <row r="23" spans="2:20" ht="20.25" customHeight="1" x14ac:dyDescent="0.2">
      <c r="B23" s="49"/>
      <c r="C23" s="48" t="s">
        <v>65</v>
      </c>
      <c r="D23" s="832" t="s">
        <v>94</v>
      </c>
      <c r="E23" s="833"/>
      <c r="F23" s="32">
        <v>40.144572713055318</v>
      </c>
      <c r="G23" s="33">
        <v>40.018410832374194</v>
      </c>
      <c r="H23" s="34">
        <v>40.165683357201843</v>
      </c>
      <c r="I23" s="32">
        <v>39.674071810264721</v>
      </c>
      <c r="J23" s="33">
        <v>39.646800785384109</v>
      </c>
      <c r="K23" s="34">
        <v>39.455510105304924</v>
      </c>
      <c r="L23" s="32">
        <v>0.47050090279059792</v>
      </c>
      <c r="M23" s="33">
        <v>0.37161004699008854</v>
      </c>
      <c r="N23" s="34">
        <v>0.71017325189691771</v>
      </c>
    </row>
    <row r="24" spans="2:20" ht="14.1" customHeight="1" x14ac:dyDescent="0.2">
      <c r="B24" s="19" t="s">
        <v>29</v>
      </c>
      <c r="C24" s="832" t="s">
        <v>18</v>
      </c>
      <c r="D24" s="832"/>
      <c r="E24" s="833"/>
      <c r="F24" s="32">
        <v>39.99683447058591</v>
      </c>
      <c r="G24" s="33">
        <v>40.008072024368346</v>
      </c>
      <c r="H24" s="34">
        <v>40.363880888956004</v>
      </c>
      <c r="I24" s="32">
        <v>39.833197686647409</v>
      </c>
      <c r="J24" s="33">
        <v>39.559853347476896</v>
      </c>
      <c r="K24" s="34">
        <v>39.694010508232807</v>
      </c>
      <c r="L24" s="32">
        <v>0.16363678393849776</v>
      </c>
      <c r="M24" s="33">
        <v>0.44821867689144829</v>
      </c>
      <c r="N24" s="34">
        <v>0.66987038072319538</v>
      </c>
    </row>
    <row r="25" spans="2:20" ht="14.1" customHeight="1" x14ac:dyDescent="0.2">
      <c r="B25" s="19" t="s">
        <v>66</v>
      </c>
      <c r="C25" s="832" t="s">
        <v>19</v>
      </c>
      <c r="D25" s="832"/>
      <c r="E25" s="833"/>
      <c r="F25" s="32">
        <v>39.757806336944888</v>
      </c>
      <c r="G25" s="33">
        <v>39.766724662882545</v>
      </c>
      <c r="H25" s="34">
        <v>39.018457310684376</v>
      </c>
      <c r="I25" s="32">
        <v>39.651269429128277</v>
      </c>
      <c r="J25" s="33">
        <v>39.492248273740195</v>
      </c>
      <c r="K25" s="34">
        <v>38.647521228952478</v>
      </c>
      <c r="L25" s="32">
        <v>0.10653690781661142</v>
      </c>
      <c r="M25" s="33">
        <v>0.27447638914235284</v>
      </c>
      <c r="N25" s="34">
        <v>0.37093608173190046</v>
      </c>
      <c r="R25" s="85"/>
      <c r="S25" s="85"/>
      <c r="T25" s="85"/>
    </row>
    <row r="26" spans="2:20" ht="14.1" customHeight="1" x14ac:dyDescent="0.2">
      <c r="B26" s="19"/>
      <c r="C26" s="48" t="s">
        <v>20</v>
      </c>
      <c r="D26" s="832" t="s">
        <v>99</v>
      </c>
      <c r="E26" s="833"/>
      <c r="F26" s="32">
        <v>39.927500686092479</v>
      </c>
      <c r="G26" s="33">
        <v>39.975643321884938</v>
      </c>
      <c r="H26" s="34">
        <v>39.889055860103639</v>
      </c>
      <c r="I26" s="32">
        <v>39.830303508708788</v>
      </c>
      <c r="J26" s="33">
        <v>39.831184496951337</v>
      </c>
      <c r="K26" s="34">
        <v>39.817287743149357</v>
      </c>
      <c r="L26" s="32">
        <v>9.7197177383689326E-2</v>
      </c>
      <c r="M26" s="33">
        <v>0.14445882493360288</v>
      </c>
      <c r="N26" s="34">
        <v>7.1768116954283548E-2</v>
      </c>
    </row>
    <row r="27" spans="2:20" ht="16.5" customHeight="1" x14ac:dyDescent="0.2">
      <c r="B27" s="19"/>
      <c r="C27" s="23">
        <v>45</v>
      </c>
      <c r="D27" s="826" t="s">
        <v>80</v>
      </c>
      <c r="E27" s="827"/>
      <c r="F27" s="32">
        <v>39.897780797415628</v>
      </c>
      <c r="G27" s="33">
        <v>39.78926799628367</v>
      </c>
      <c r="H27" s="34">
        <v>39.225215999952809</v>
      </c>
      <c r="I27" s="32">
        <v>39.853349217428821</v>
      </c>
      <c r="J27" s="33">
        <v>39.766703089550205</v>
      </c>
      <c r="K27" s="34">
        <v>39.20815432705524</v>
      </c>
      <c r="L27" s="32">
        <v>4.4431579986807218E-2</v>
      </c>
      <c r="M27" s="33">
        <v>2.2564906733464035E-2</v>
      </c>
      <c r="N27" s="34">
        <v>1.7061672897568519E-2</v>
      </c>
    </row>
    <row r="28" spans="2:20" ht="21.75" customHeight="1" x14ac:dyDescent="0.2">
      <c r="B28" s="19"/>
      <c r="C28" s="23">
        <v>46</v>
      </c>
      <c r="D28" s="826" t="s">
        <v>81</v>
      </c>
      <c r="E28" s="827"/>
      <c r="F28" s="32">
        <v>39.942909413825859</v>
      </c>
      <c r="G28" s="33">
        <v>40.010678868722586</v>
      </c>
      <c r="H28" s="34">
        <v>39.81194033929097</v>
      </c>
      <c r="I28" s="32">
        <v>39.838900266667842</v>
      </c>
      <c r="J28" s="33">
        <v>39.791446608540987</v>
      </c>
      <c r="K28" s="34">
        <v>39.775562643894801</v>
      </c>
      <c r="L28" s="32">
        <v>0.10400914715801651</v>
      </c>
      <c r="M28" s="33">
        <v>0.21923226018160102</v>
      </c>
      <c r="N28" s="34">
        <v>3.6377695396167101E-2</v>
      </c>
    </row>
    <row r="29" spans="2:20" ht="16.5" customHeight="1" x14ac:dyDescent="0.2">
      <c r="B29" s="19"/>
      <c r="C29" s="23">
        <v>47</v>
      </c>
      <c r="D29" s="826" t="s">
        <v>82</v>
      </c>
      <c r="E29" s="827"/>
      <c r="F29" s="32">
        <v>39.919035553874799</v>
      </c>
      <c r="G29" s="33">
        <v>40.015595739251268</v>
      </c>
      <c r="H29" s="34">
        <v>39.92524450304434</v>
      </c>
      <c r="I29" s="32">
        <v>39.812355505578765</v>
      </c>
      <c r="J29" s="33">
        <v>39.909221241545474</v>
      </c>
      <c r="K29" s="34">
        <v>39.84796555510917</v>
      </c>
      <c r="L29" s="32">
        <v>0.10668004829603435</v>
      </c>
      <c r="M29" s="33">
        <v>0.10637449770579588</v>
      </c>
      <c r="N29" s="34">
        <v>7.7278947935171441E-2</v>
      </c>
    </row>
    <row r="30" spans="2:20" ht="16.5" customHeight="1" x14ac:dyDescent="0.2">
      <c r="B30" s="19"/>
      <c r="C30" s="48" t="s">
        <v>1</v>
      </c>
      <c r="D30" s="832" t="str">
        <f>"Transportes e armazenagem"</f>
        <v>Transportes e armazenagem</v>
      </c>
      <c r="E30" s="833"/>
      <c r="F30" s="32">
        <v>39.789289450280542</v>
      </c>
      <c r="G30" s="33">
        <v>40.431144744493849</v>
      </c>
      <c r="H30" s="34">
        <v>40.18456780562137</v>
      </c>
      <c r="I30" s="32">
        <v>39.468113029128929</v>
      </c>
      <c r="J30" s="33">
        <v>39.441463360131628</v>
      </c>
      <c r="K30" s="34">
        <v>39.170081048577202</v>
      </c>
      <c r="L30" s="32">
        <v>0.32117642115161227</v>
      </c>
      <c r="M30" s="33">
        <v>0.98968138436221942</v>
      </c>
      <c r="N30" s="34">
        <v>1.0144867570441656</v>
      </c>
    </row>
    <row r="31" spans="2:20" ht="16.5" customHeight="1" x14ac:dyDescent="0.2">
      <c r="B31" s="19"/>
      <c r="C31" s="48" t="s">
        <v>21</v>
      </c>
      <c r="D31" s="832" t="str">
        <f>"Alojamento, restauração e similares"</f>
        <v>Alojamento, restauração e similares</v>
      </c>
      <c r="E31" s="833"/>
      <c r="F31" s="32">
        <v>39.929913184812847</v>
      </c>
      <c r="G31" s="33">
        <v>39.918158096832478</v>
      </c>
      <c r="H31" s="34">
        <v>39.901782074499643</v>
      </c>
      <c r="I31" s="32">
        <v>39.895547384304592</v>
      </c>
      <c r="J31" s="33">
        <v>39.84553420950526</v>
      </c>
      <c r="K31" s="34">
        <v>39.766901095580955</v>
      </c>
      <c r="L31" s="32">
        <v>3.4365800508254954E-2</v>
      </c>
      <c r="M31" s="33">
        <v>7.2623887327215655E-2</v>
      </c>
      <c r="N31" s="34">
        <v>0.13488097891868656</v>
      </c>
    </row>
    <row r="32" spans="2:20" ht="16.5" customHeight="1" x14ac:dyDescent="0.2">
      <c r="B32" s="19"/>
      <c r="C32" s="48" t="s">
        <v>22</v>
      </c>
      <c r="D32" s="832" t="str">
        <f>"Activ de informação e de comunicação "</f>
        <v xml:space="preserve">Activ de informação e de comunicação </v>
      </c>
      <c r="E32" s="833"/>
      <c r="F32" s="32">
        <v>39.321522361365865</v>
      </c>
      <c r="G32" s="33">
        <v>39.300367303721437</v>
      </c>
      <c r="H32" s="34">
        <v>38.837971351031314</v>
      </c>
      <c r="I32" s="32">
        <v>39.315081820527311</v>
      </c>
      <c r="J32" s="33">
        <v>39.251984184708164</v>
      </c>
      <c r="K32" s="34">
        <v>38.629075977054519</v>
      </c>
      <c r="L32" s="32">
        <v>6.4405408385515613E-3</v>
      </c>
      <c r="M32" s="33">
        <v>4.8383119013275529E-2</v>
      </c>
      <c r="N32" s="34">
        <v>0.20889537397679281</v>
      </c>
    </row>
    <row r="33" spans="2:14" ht="20.100000000000001" customHeight="1" x14ac:dyDescent="0.2">
      <c r="B33" s="19"/>
      <c r="C33" s="23" t="s">
        <v>69</v>
      </c>
      <c r="D33" s="826" t="s">
        <v>89</v>
      </c>
      <c r="E33" s="827"/>
      <c r="F33" s="32">
        <v>39.582638119551078</v>
      </c>
      <c r="G33" s="33">
        <v>38.257981276989135</v>
      </c>
      <c r="H33" s="34">
        <v>38.640548488007582</v>
      </c>
      <c r="I33" s="32">
        <v>39.582638119551078</v>
      </c>
      <c r="J33" s="33">
        <v>38.257981276989135</v>
      </c>
      <c r="K33" s="34">
        <v>38.625456346570594</v>
      </c>
      <c r="L33" s="32">
        <v>0</v>
      </c>
      <c r="M33" s="33">
        <v>0</v>
      </c>
      <c r="N33" s="34">
        <v>1.5092141436986171E-2</v>
      </c>
    </row>
    <row r="34" spans="2:14" ht="16.5" customHeight="1" x14ac:dyDescent="0.2">
      <c r="B34" s="19"/>
      <c r="C34" s="23" t="s">
        <v>70</v>
      </c>
      <c r="D34" s="826" t="s">
        <v>90</v>
      </c>
      <c r="E34" s="827"/>
      <c r="F34" s="32">
        <v>39.289545281897148</v>
      </c>
      <c r="G34" s="33">
        <v>39.36981433195119</v>
      </c>
      <c r="H34" s="34">
        <v>37.95908227563698</v>
      </c>
      <c r="I34" s="32">
        <v>39.239371057238166</v>
      </c>
      <c r="J34" s="33">
        <v>39.283670185541858</v>
      </c>
      <c r="K34" s="34">
        <v>37.654923766021227</v>
      </c>
      <c r="L34" s="32">
        <v>5.0174224658982067E-2</v>
      </c>
      <c r="M34" s="33">
        <v>8.6144146409332392E-2</v>
      </c>
      <c r="N34" s="34">
        <v>0.30415850961575541</v>
      </c>
    </row>
    <row r="35" spans="2:14" ht="16.5" customHeight="1" x14ac:dyDescent="0.2">
      <c r="B35" s="19"/>
      <c r="C35" s="23" t="s">
        <v>71</v>
      </c>
      <c r="D35" s="826" t="s">
        <v>91</v>
      </c>
      <c r="E35" s="827"/>
      <c r="F35" s="32">
        <v>39.25352076380188</v>
      </c>
      <c r="G35" s="33">
        <v>39.551696850866669</v>
      </c>
      <c r="H35" s="34">
        <v>39.977005506681223</v>
      </c>
      <c r="I35" s="32">
        <v>39.251359800528235</v>
      </c>
      <c r="J35" s="33">
        <v>39.495792741058857</v>
      </c>
      <c r="K35" s="34">
        <v>39.852012000409097</v>
      </c>
      <c r="L35" s="32">
        <v>2.1609632736460348E-3</v>
      </c>
      <c r="M35" s="33">
        <v>5.5904109807814004E-2</v>
      </c>
      <c r="N35" s="34">
        <v>0.1249935062721292</v>
      </c>
    </row>
    <row r="36" spans="2:14" ht="21.75" customHeight="1" x14ac:dyDescent="0.2">
      <c r="B36" s="19"/>
      <c r="C36" s="48" t="s">
        <v>23</v>
      </c>
      <c r="D36" s="832" t="s">
        <v>122</v>
      </c>
      <c r="E36" s="833"/>
      <c r="F36" s="32">
        <v>37.15265603097118</v>
      </c>
      <c r="G36" s="33">
        <v>36.947300427593085</v>
      </c>
      <c r="H36" s="34">
        <v>35.432722568529805</v>
      </c>
      <c r="I36" s="32">
        <v>37.147251950756392</v>
      </c>
      <c r="J36" s="33">
        <v>36.87511457608035</v>
      </c>
      <c r="K36" s="34">
        <v>35.38418274204858</v>
      </c>
      <c r="L36" s="32">
        <v>5.4040802147865413E-3</v>
      </c>
      <c r="M36" s="33">
        <v>7.2185851512737959E-2</v>
      </c>
      <c r="N36" s="34">
        <v>4.8539826481221633E-2</v>
      </c>
    </row>
    <row r="37" spans="2:14" ht="16.5" customHeight="1" x14ac:dyDescent="0.2">
      <c r="B37" s="19"/>
      <c r="C37" s="23">
        <v>64</v>
      </c>
      <c r="D37" s="826" t="s">
        <v>92</v>
      </c>
      <c r="E37" s="827"/>
      <c r="F37" s="32">
        <v>37.169832700089863</v>
      </c>
      <c r="G37" s="33">
        <v>37.291588117442053</v>
      </c>
      <c r="H37" s="34">
        <v>35.364012938513</v>
      </c>
      <c r="I37" s="32">
        <v>37.166216478754158</v>
      </c>
      <c r="J37" s="33">
        <v>37.259732164264989</v>
      </c>
      <c r="K37" s="34">
        <v>35.313081462317008</v>
      </c>
      <c r="L37" s="32">
        <v>3.6162213357058856E-3</v>
      </c>
      <c r="M37" s="33">
        <v>3.1855953177061205E-2</v>
      </c>
      <c r="N37" s="34">
        <v>5.0931476195992822E-2</v>
      </c>
    </row>
    <row r="38" spans="2:14" ht="21.95" customHeight="1" x14ac:dyDescent="0.2">
      <c r="B38" s="19"/>
      <c r="C38" s="23" t="s">
        <v>72</v>
      </c>
      <c r="D38" s="826" t="s">
        <v>93</v>
      </c>
      <c r="E38" s="827"/>
      <c r="F38" s="32">
        <v>37.124202168753911</v>
      </c>
      <c r="G38" s="33">
        <v>36.39483614610775</v>
      </c>
      <c r="H38" s="34">
        <v>36.12007506676435</v>
      </c>
      <c r="I38" s="32">
        <v>37.115836426423044</v>
      </c>
      <c r="J38" s="33">
        <v>36.257934567128345</v>
      </c>
      <c r="K38" s="34">
        <v>36.095460655191417</v>
      </c>
      <c r="L38" s="32">
        <v>8.365742330869546E-3</v>
      </c>
      <c r="M38" s="33">
        <v>0.13690157897940197</v>
      </c>
      <c r="N38" s="34">
        <v>2.4614411572935428E-2</v>
      </c>
    </row>
    <row r="39" spans="2:14" ht="21.75" customHeight="1" x14ac:dyDescent="0.2">
      <c r="B39" s="19"/>
      <c r="C39" s="48" t="s">
        <v>73</v>
      </c>
      <c r="D39" s="834" t="s">
        <v>83</v>
      </c>
      <c r="E39" s="835"/>
      <c r="F39" s="32">
        <v>39.348599440216752</v>
      </c>
      <c r="G39" s="33">
        <v>39.413332295874341</v>
      </c>
      <c r="H39" s="34">
        <v>39.869664786376042</v>
      </c>
      <c r="I39" s="32">
        <v>39.297999119197044</v>
      </c>
      <c r="J39" s="33">
        <v>39.24024897663508</v>
      </c>
      <c r="K39" s="34">
        <v>39.640048023311394</v>
      </c>
      <c r="L39" s="32">
        <v>5.0600321019707503E-2</v>
      </c>
      <c r="M39" s="33">
        <v>0.17308331923925949</v>
      </c>
      <c r="N39" s="34">
        <v>0.22961676306464562</v>
      </c>
    </row>
    <row r="40" spans="2:14" ht="20.100000000000001" customHeight="1" x14ac:dyDescent="0.2">
      <c r="B40" s="19"/>
      <c r="C40" s="48" t="s">
        <v>25</v>
      </c>
      <c r="D40" s="834" t="s">
        <v>84</v>
      </c>
      <c r="E40" s="835"/>
      <c r="F40" s="32">
        <v>39.996641693377306</v>
      </c>
      <c r="G40" s="33">
        <v>40.182261293883457</v>
      </c>
      <c r="H40" s="34">
        <v>40.454079090736357</v>
      </c>
      <c r="I40" s="32">
        <v>39.752886761507838</v>
      </c>
      <c r="J40" s="33">
        <v>39.669811826084199</v>
      </c>
      <c r="K40" s="34">
        <v>39.717298469845389</v>
      </c>
      <c r="L40" s="32">
        <v>0.24375493186946709</v>
      </c>
      <c r="M40" s="33">
        <v>0.51244946779925604</v>
      </c>
      <c r="N40" s="34">
        <v>0.73678062089096819</v>
      </c>
    </row>
    <row r="41" spans="2:14" ht="24.75" customHeight="1" x14ac:dyDescent="0.2">
      <c r="B41" s="38" t="s">
        <v>67</v>
      </c>
      <c r="C41" s="836" t="s">
        <v>162</v>
      </c>
      <c r="D41" s="836"/>
      <c r="E41" s="837"/>
      <c r="F41" s="39">
        <v>38.614342377426119</v>
      </c>
      <c r="G41" s="40">
        <v>37.567079934113195</v>
      </c>
      <c r="H41" s="41">
        <v>38.315847421840544</v>
      </c>
      <c r="I41" s="39">
        <v>38.578936613022975</v>
      </c>
      <c r="J41" s="40">
        <v>37.530333740981803</v>
      </c>
      <c r="K41" s="41">
        <v>37.98300630676389</v>
      </c>
      <c r="L41" s="39">
        <v>3.5405764403145752E-2</v>
      </c>
      <c r="M41" s="40">
        <v>3.6746193131392019E-2</v>
      </c>
      <c r="N41" s="41">
        <v>0.33284111507665215</v>
      </c>
    </row>
    <row r="42" spans="2:14" ht="15.75" customHeight="1" x14ac:dyDescent="0.2">
      <c r="B42" s="49"/>
      <c r="C42" s="58" t="s">
        <v>74</v>
      </c>
      <c r="D42" s="828" t="s">
        <v>24</v>
      </c>
      <c r="E42" s="829"/>
      <c r="F42" s="32">
        <v>37.257630074291107</v>
      </c>
      <c r="G42" s="33">
        <v>36.944547897823099</v>
      </c>
      <c r="H42" s="34">
        <v>36.995641236422642</v>
      </c>
      <c r="I42" s="32">
        <v>37.216224677900883</v>
      </c>
      <c r="J42" s="33">
        <v>36.935777998734302</v>
      </c>
      <c r="K42" s="34">
        <v>36.968339699744291</v>
      </c>
      <c r="L42" s="32">
        <v>4.1405396390227091E-2</v>
      </c>
      <c r="M42" s="33">
        <v>8.7698990887937287E-3</v>
      </c>
      <c r="N42" s="34">
        <v>2.7301536678348792E-2</v>
      </c>
    </row>
    <row r="43" spans="2:14" ht="15.75" customHeight="1" x14ac:dyDescent="0.2">
      <c r="B43" s="49"/>
      <c r="C43" s="58" t="s">
        <v>75</v>
      </c>
      <c r="D43" s="828" t="s">
        <v>85</v>
      </c>
      <c r="E43" s="829"/>
      <c r="F43" s="32">
        <v>38.815315497205233</v>
      </c>
      <c r="G43" s="33">
        <v>38.318304243623075</v>
      </c>
      <c r="H43" s="34">
        <v>39.294593652583274</v>
      </c>
      <c r="I43" s="32">
        <v>38.785383889845804</v>
      </c>
      <c r="J43" s="33">
        <v>38.26731870271869</v>
      </c>
      <c r="K43" s="34">
        <v>38.730214896383508</v>
      </c>
      <c r="L43" s="32">
        <v>2.9931607359428972E-2</v>
      </c>
      <c r="M43" s="33">
        <v>5.0985540904388386E-2</v>
      </c>
      <c r="N43" s="34">
        <v>0.56437875619976863</v>
      </c>
    </row>
    <row r="44" spans="2:14" ht="15.75" customHeight="1" x14ac:dyDescent="0.2">
      <c r="B44" s="49"/>
      <c r="C44" s="58" t="s">
        <v>76</v>
      </c>
      <c r="D44" s="828" t="s">
        <v>95</v>
      </c>
      <c r="E44" s="829"/>
      <c r="F44" s="32">
        <v>39.211940074263246</v>
      </c>
      <c r="G44" s="33">
        <v>38.349242110778057</v>
      </c>
      <c r="H44" s="34">
        <v>38.952531711423283</v>
      </c>
      <c r="I44" s="32">
        <v>39.073117455830833</v>
      </c>
      <c r="J44" s="33">
        <v>38.152317575230789</v>
      </c>
      <c r="K44" s="34">
        <v>38.700743398103363</v>
      </c>
      <c r="L44" s="32">
        <v>0.13882261843241456</v>
      </c>
      <c r="M44" s="33">
        <v>0.19692453554726691</v>
      </c>
      <c r="N44" s="34">
        <v>0.25178831331991991</v>
      </c>
    </row>
    <row r="45" spans="2:14" ht="15.75" customHeight="1" thickBot="1" x14ac:dyDescent="0.25">
      <c r="B45" s="59"/>
      <c r="C45" s="60" t="s">
        <v>77</v>
      </c>
      <c r="D45" s="830" t="s">
        <v>86</v>
      </c>
      <c r="E45" s="831"/>
      <c r="F45" s="61">
        <v>39.067981552126639</v>
      </c>
      <c r="G45" s="102">
        <v>38.659591964099498</v>
      </c>
      <c r="H45" s="103">
        <v>38.184236865336359</v>
      </c>
      <c r="I45" s="61">
        <v>39.057927949178882</v>
      </c>
      <c r="J45" s="102">
        <v>38.496280712547417</v>
      </c>
      <c r="K45" s="103">
        <v>38.102568403167695</v>
      </c>
      <c r="L45" s="61">
        <v>1.0053602947755461E-2</v>
      </c>
      <c r="M45" s="102">
        <v>0.16331125155208034</v>
      </c>
      <c r="N45" s="103">
        <v>8.1668462168665384E-2</v>
      </c>
    </row>
    <row r="46" spans="2:14" ht="24.75" customHeight="1" x14ac:dyDescent="0.2">
      <c r="B46" s="901" t="s">
        <v>183</v>
      </c>
      <c r="C46" s="901"/>
      <c r="D46" s="901"/>
      <c r="E46" s="901"/>
      <c r="F46" s="901"/>
      <c r="G46" s="901"/>
      <c r="H46" s="901"/>
      <c r="I46" s="901"/>
      <c r="J46" s="901"/>
      <c r="K46" s="901"/>
      <c r="L46" s="901"/>
      <c r="M46" s="901"/>
      <c r="N46" s="901"/>
    </row>
  </sheetData>
  <mergeCells count="41">
    <mergeCell ref="B2:M2"/>
    <mergeCell ref="D17:E17"/>
    <mergeCell ref="B4:E7"/>
    <mergeCell ref="F4:N4"/>
    <mergeCell ref="F5:H6"/>
    <mergeCell ref="I5:K6"/>
    <mergeCell ref="L5:N6"/>
    <mergeCell ref="B9:E9"/>
    <mergeCell ref="C10:E10"/>
    <mergeCell ref="D14:E14"/>
    <mergeCell ref="D15:E15"/>
    <mergeCell ref="D16:E16"/>
    <mergeCell ref="D29:E29"/>
    <mergeCell ref="D18:E18"/>
    <mergeCell ref="D19:E19"/>
    <mergeCell ref="D20:E20"/>
    <mergeCell ref="D21:E21"/>
    <mergeCell ref="D22:E22"/>
    <mergeCell ref="D23:E23"/>
    <mergeCell ref="C24:E24"/>
    <mergeCell ref="C25:E25"/>
    <mergeCell ref="D26:E26"/>
    <mergeCell ref="D27:E27"/>
    <mergeCell ref="D28:E28"/>
    <mergeCell ref="C41:E41"/>
    <mergeCell ref="D30:E30"/>
    <mergeCell ref="D31:E31"/>
    <mergeCell ref="D32:E32"/>
    <mergeCell ref="D33:E33"/>
    <mergeCell ref="D34:E34"/>
    <mergeCell ref="D35:E35"/>
    <mergeCell ref="D36:E36"/>
    <mergeCell ref="D37:E37"/>
    <mergeCell ref="D38:E38"/>
    <mergeCell ref="D39:E39"/>
    <mergeCell ref="D40:E40"/>
    <mergeCell ref="D42:E42"/>
    <mergeCell ref="D43:E43"/>
    <mergeCell ref="D44:E44"/>
    <mergeCell ref="D45:E45"/>
    <mergeCell ref="B46:N46"/>
  </mergeCells>
  <printOptions horizontalCentered="1" verticalCentered="1"/>
  <pageMargins left="0.23622047244094491" right="0.23622047244094491" top="0.70866141732283472" bottom="0.19685039370078741" header="0.19685039370078741" footer="0"/>
  <pageSetup paperSize="9" scale="64" orientation="landscape" r:id="rId1"/>
  <headerFooter scaleWithDoc="0"/>
  <drawing r:id="rId2"/>
  <legacyDrawingHF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theme="0" tint="-0.14999847407452621"/>
  </sheetPr>
  <dimension ref="B2:Q46"/>
  <sheetViews>
    <sheetView showGridLines="0" workbookViewId="0"/>
  </sheetViews>
  <sheetFormatPr defaultRowHeight="12" x14ac:dyDescent="0.2"/>
  <cols>
    <col min="1" max="1" width="1.85546875" style="18" customWidth="1"/>
    <col min="2" max="2" width="6.42578125" style="22" customWidth="1"/>
    <col min="3" max="3" width="6.7109375" style="22" customWidth="1"/>
    <col min="4" max="4" width="0.85546875" style="18" customWidth="1"/>
    <col min="5" max="5" width="45.7109375" style="18" customWidth="1"/>
    <col min="6" max="6" width="12.85546875" style="18" customWidth="1"/>
    <col min="7" max="7" width="17" style="18" customWidth="1"/>
    <col min="8" max="8" width="12.85546875" style="18" customWidth="1"/>
    <col min="9" max="9" width="17.28515625" style="18" customWidth="1"/>
    <col min="10" max="10" width="12.85546875" style="18" customWidth="1"/>
    <col min="11" max="11" width="18.28515625" style="18" customWidth="1"/>
    <col min="12" max="16384" width="9.140625" style="18"/>
  </cols>
  <sheetData>
    <row r="2" spans="2:14" ht="30.75" customHeight="1" x14ac:dyDescent="0.2">
      <c r="B2" s="819" t="s">
        <v>249</v>
      </c>
      <c r="C2" s="819"/>
      <c r="D2" s="819"/>
      <c r="E2" s="819"/>
      <c r="F2" s="819"/>
      <c r="G2" s="819"/>
      <c r="H2" s="819"/>
      <c r="I2" s="819"/>
      <c r="J2" s="819"/>
      <c r="K2" s="162"/>
    </row>
    <row r="3" spans="2:14" ht="4.5" customHeight="1" thickBot="1" x14ac:dyDescent="0.25">
      <c r="E3" s="20"/>
    </row>
    <row r="4" spans="2:14" ht="15" customHeight="1" thickBot="1" x14ac:dyDescent="0.25">
      <c r="B4" s="809" t="s">
        <v>52</v>
      </c>
      <c r="C4" s="810"/>
      <c r="D4" s="810"/>
      <c r="E4" s="811"/>
      <c r="F4" s="884" t="s">
        <v>105</v>
      </c>
      <c r="G4" s="885"/>
      <c r="H4" s="885"/>
      <c r="I4" s="885"/>
      <c r="J4" s="885"/>
      <c r="K4" s="886"/>
    </row>
    <row r="5" spans="2:14" ht="17.25" customHeight="1" x14ac:dyDescent="0.2">
      <c r="B5" s="818"/>
      <c r="C5" s="819"/>
      <c r="D5" s="819"/>
      <c r="E5" s="820"/>
      <c r="F5" s="809" t="s">
        <v>3</v>
      </c>
      <c r="G5" s="811"/>
      <c r="H5" s="809" t="s">
        <v>106</v>
      </c>
      <c r="I5" s="811"/>
      <c r="J5" s="809" t="s">
        <v>107</v>
      </c>
      <c r="K5" s="811"/>
    </row>
    <row r="6" spans="2:14" ht="15.75" customHeight="1" thickBot="1" x14ac:dyDescent="0.25">
      <c r="B6" s="818"/>
      <c r="C6" s="819"/>
      <c r="D6" s="819"/>
      <c r="E6" s="820"/>
      <c r="F6" s="812"/>
      <c r="G6" s="814"/>
      <c r="H6" s="812"/>
      <c r="I6" s="814"/>
      <c r="J6" s="812"/>
      <c r="K6" s="814"/>
    </row>
    <row r="7" spans="2:14" ht="53.25" customHeight="1" thickBot="1" x14ac:dyDescent="0.25">
      <c r="B7" s="812"/>
      <c r="C7" s="813"/>
      <c r="D7" s="813"/>
      <c r="E7" s="814"/>
      <c r="F7" s="164" t="s">
        <v>47</v>
      </c>
      <c r="G7" s="164" t="s">
        <v>48</v>
      </c>
      <c r="H7" s="164" t="s">
        <v>47</v>
      </c>
      <c r="I7" s="164" t="s">
        <v>48</v>
      </c>
      <c r="J7" s="164" t="s">
        <v>47</v>
      </c>
      <c r="K7" s="164" t="s">
        <v>48</v>
      </c>
    </row>
    <row r="8" spans="2:14" ht="4.5" customHeight="1" x14ac:dyDescent="0.2">
      <c r="B8" s="66"/>
      <c r="C8" s="67"/>
      <c r="D8" s="67"/>
      <c r="E8" s="68"/>
      <c r="F8" s="87"/>
      <c r="G8" s="89"/>
      <c r="H8" s="87"/>
      <c r="I8" s="89"/>
      <c r="J8" s="87"/>
      <c r="K8" s="89"/>
    </row>
    <row r="9" spans="2:14" ht="24.75" customHeight="1" x14ac:dyDescent="0.2">
      <c r="B9" s="821" t="s">
        <v>157</v>
      </c>
      <c r="C9" s="822"/>
      <c r="D9" s="822"/>
      <c r="E9" s="900"/>
      <c r="F9" s="237">
        <v>39.179592149922023</v>
      </c>
      <c r="G9" s="239">
        <v>39.81878044929249</v>
      </c>
      <c r="H9" s="237">
        <v>38.960134750012756</v>
      </c>
      <c r="I9" s="239">
        <v>39.272383660980587</v>
      </c>
      <c r="J9" s="237">
        <v>0.21945739990926458</v>
      </c>
      <c r="K9" s="239">
        <v>0.54639678831190008</v>
      </c>
      <c r="N9" s="85"/>
    </row>
    <row r="10" spans="2:14" ht="24.75" customHeight="1" x14ac:dyDescent="0.2">
      <c r="B10" s="38" t="s">
        <v>53</v>
      </c>
      <c r="C10" s="824" t="s">
        <v>165</v>
      </c>
      <c r="D10" s="824"/>
      <c r="E10" s="825"/>
      <c r="F10" s="39">
        <v>39.666687734047237</v>
      </c>
      <c r="G10" s="41">
        <v>40.228125969781708</v>
      </c>
      <c r="H10" s="39">
        <v>39.409104998268042</v>
      </c>
      <c r="I10" s="41">
        <v>39.594792832018719</v>
      </c>
      <c r="J10" s="39">
        <v>0.25758273577919627</v>
      </c>
      <c r="K10" s="41">
        <v>0.63333313776298639</v>
      </c>
    </row>
    <row r="11" spans="2:14" ht="16.5" customHeight="1" x14ac:dyDescent="0.2">
      <c r="B11" s="19" t="s">
        <v>54</v>
      </c>
      <c r="C11" s="20" t="s">
        <v>14</v>
      </c>
      <c r="D11" s="20"/>
      <c r="E11" s="21"/>
      <c r="F11" s="32">
        <v>40.149820803707193</v>
      </c>
      <c r="G11" s="34">
        <v>40.300141211510557</v>
      </c>
      <c r="H11" s="32">
        <v>39.821762980987771</v>
      </c>
      <c r="I11" s="34">
        <v>39.680040038441973</v>
      </c>
      <c r="J11" s="32">
        <v>0.32805782271942313</v>
      </c>
      <c r="K11" s="34">
        <v>0.62010117306858692</v>
      </c>
    </row>
    <row r="12" spans="2:14" ht="14.25" customHeight="1" x14ac:dyDescent="0.2">
      <c r="B12" s="19"/>
      <c r="C12" s="48" t="s">
        <v>55</v>
      </c>
      <c r="D12" s="20" t="s">
        <v>16</v>
      </c>
      <c r="E12" s="21"/>
      <c r="F12" s="32">
        <v>40.046555802561173</v>
      </c>
      <c r="G12" s="34">
        <v>39.964205276180159</v>
      </c>
      <c r="H12" s="32">
        <v>39.608257527780431</v>
      </c>
      <c r="I12" s="34">
        <v>39.964205276180159</v>
      </c>
      <c r="J12" s="32">
        <v>0.43829827478073863</v>
      </c>
      <c r="K12" s="34">
        <v>0</v>
      </c>
    </row>
    <row r="13" spans="2:14" ht="12.75" customHeight="1" x14ac:dyDescent="0.2">
      <c r="B13" s="19"/>
      <c r="C13" s="48" t="s">
        <v>15</v>
      </c>
      <c r="D13" s="20" t="s">
        <v>17</v>
      </c>
      <c r="E13" s="21"/>
      <c r="F13" s="32">
        <v>40.157496093551913</v>
      </c>
      <c r="G13" s="34">
        <v>40.335461125875206</v>
      </c>
      <c r="H13" s="32">
        <v>39.832884045373149</v>
      </c>
      <c r="I13" s="34">
        <v>39.616478568564958</v>
      </c>
      <c r="J13" s="32">
        <v>0.3246120481787626</v>
      </c>
      <c r="K13" s="34">
        <v>0.71898255731024996</v>
      </c>
    </row>
    <row r="14" spans="2:14" ht="13.5" customHeight="1" x14ac:dyDescent="0.2">
      <c r="B14" s="49"/>
      <c r="C14" s="50" t="s">
        <v>57</v>
      </c>
      <c r="D14" s="826" t="s">
        <v>78</v>
      </c>
      <c r="E14" s="827"/>
      <c r="F14" s="32">
        <v>40.105292061841972</v>
      </c>
      <c r="G14" s="34">
        <v>39.785439252431267</v>
      </c>
      <c r="H14" s="32">
        <v>39.853586986288917</v>
      </c>
      <c r="I14" s="34">
        <v>39.777246231971546</v>
      </c>
      <c r="J14" s="32">
        <v>0.25170507555305205</v>
      </c>
      <c r="K14" s="34">
        <v>8.1930204597223007E-3</v>
      </c>
    </row>
    <row r="15" spans="2:14" ht="19.5" customHeight="1" x14ac:dyDescent="0.2">
      <c r="B15" s="49"/>
      <c r="C15" s="51" t="s">
        <v>58</v>
      </c>
      <c r="D15" s="826" t="s">
        <v>96</v>
      </c>
      <c r="E15" s="827"/>
      <c r="F15" s="32">
        <v>40.148541350144392</v>
      </c>
      <c r="G15" s="34">
        <v>39.923076923076927</v>
      </c>
      <c r="H15" s="32">
        <v>39.854480339874975</v>
      </c>
      <c r="I15" s="34">
        <v>39.923076923076927</v>
      </c>
      <c r="J15" s="32">
        <v>0.29406101026941595</v>
      </c>
      <c r="K15" s="34">
        <v>0</v>
      </c>
    </row>
    <row r="16" spans="2:14" ht="17.25" customHeight="1" x14ac:dyDescent="0.2">
      <c r="B16" s="49"/>
      <c r="C16" s="51" t="s">
        <v>59</v>
      </c>
      <c r="D16" s="826" t="s">
        <v>97</v>
      </c>
      <c r="E16" s="827"/>
      <c r="F16" s="32">
        <v>40.33588604600164</v>
      </c>
      <c r="G16" s="34">
        <v>39.482199827821965</v>
      </c>
      <c r="H16" s="32">
        <v>39.685633929693509</v>
      </c>
      <c r="I16" s="34">
        <v>39.283636421788273</v>
      </c>
      <c r="J16" s="32">
        <v>0.65025211630813007</v>
      </c>
      <c r="K16" s="34">
        <v>0.19856340603369466</v>
      </c>
    </row>
    <row r="17" spans="2:17" ht="19.5" customHeight="1" x14ac:dyDescent="0.2">
      <c r="B17" s="49"/>
      <c r="C17" s="51" t="s">
        <v>60</v>
      </c>
      <c r="D17" s="826" t="s">
        <v>98</v>
      </c>
      <c r="E17" s="827"/>
      <c r="F17" s="32">
        <v>40.067734314599875</v>
      </c>
      <c r="G17" s="34">
        <v>40.200638932178499</v>
      </c>
      <c r="H17" s="32">
        <v>39.690516541622863</v>
      </c>
      <c r="I17" s="34">
        <v>39.79234017045065</v>
      </c>
      <c r="J17" s="32">
        <v>0.37721777297701109</v>
      </c>
      <c r="K17" s="34">
        <v>0.40829876172785229</v>
      </c>
    </row>
    <row r="18" spans="2:17" ht="15.75" customHeight="1" x14ac:dyDescent="0.2">
      <c r="B18" s="49"/>
      <c r="C18" s="51" t="s">
        <v>61</v>
      </c>
      <c r="D18" s="826" t="s">
        <v>87</v>
      </c>
      <c r="E18" s="827"/>
      <c r="F18" s="32">
        <v>40.180146533467529</v>
      </c>
      <c r="G18" s="34">
        <v>40.670733792249507</v>
      </c>
      <c r="H18" s="32">
        <v>39.869244218518133</v>
      </c>
      <c r="I18" s="34">
        <v>39.62202273847943</v>
      </c>
      <c r="J18" s="32">
        <v>0.31090231494939846</v>
      </c>
      <c r="K18" s="34">
        <v>1.048711053770077</v>
      </c>
    </row>
    <row r="19" spans="2:17" ht="21.75" customHeight="1" x14ac:dyDescent="0.2">
      <c r="B19" s="49"/>
      <c r="C19" s="51" t="s">
        <v>62</v>
      </c>
      <c r="D19" s="826" t="s">
        <v>88</v>
      </c>
      <c r="E19" s="827"/>
      <c r="F19" s="32">
        <v>40.272921514766352</v>
      </c>
      <c r="G19" s="34">
        <v>40.935375988108945</v>
      </c>
      <c r="H19" s="32">
        <v>39.883033327902659</v>
      </c>
      <c r="I19" s="34">
        <v>39.923076923076955</v>
      </c>
      <c r="J19" s="32">
        <v>0.3898881868636967</v>
      </c>
      <c r="K19" s="34">
        <v>1.0122990650319883</v>
      </c>
    </row>
    <row r="20" spans="2:17" ht="21.75" customHeight="1" x14ac:dyDescent="0.2">
      <c r="B20" s="49"/>
      <c r="C20" s="51" t="s">
        <v>63</v>
      </c>
      <c r="D20" s="826" t="s">
        <v>159</v>
      </c>
      <c r="E20" s="827"/>
      <c r="F20" s="32">
        <v>40.301966876088123</v>
      </c>
      <c r="G20" s="34">
        <v>40.498128699235707</v>
      </c>
      <c r="H20" s="32">
        <v>39.90194185943821</v>
      </c>
      <c r="I20" s="34">
        <v>39.877971215609591</v>
      </c>
      <c r="J20" s="32">
        <v>0.40002501664991158</v>
      </c>
      <c r="K20" s="34">
        <v>0.62015748362611833</v>
      </c>
    </row>
    <row r="21" spans="2:17" ht="21.75" customHeight="1" x14ac:dyDescent="0.2">
      <c r="B21" s="49"/>
      <c r="C21" s="51" t="s">
        <v>64</v>
      </c>
      <c r="D21" s="826" t="s">
        <v>56</v>
      </c>
      <c r="E21" s="827"/>
      <c r="F21" s="32">
        <v>40.071399454218579</v>
      </c>
      <c r="G21" s="34">
        <v>41.196367563195501</v>
      </c>
      <c r="H21" s="32">
        <v>39.883744850606419</v>
      </c>
      <c r="I21" s="34">
        <v>39.956532943831256</v>
      </c>
      <c r="J21" s="32">
        <v>0.18765460361215627</v>
      </c>
      <c r="K21" s="34">
        <v>1.2398346193642482</v>
      </c>
      <c r="O21"/>
    </row>
    <row r="22" spans="2:17" ht="14.25" customHeight="1" x14ac:dyDescent="0.2">
      <c r="B22" s="49"/>
      <c r="C22" s="51">
        <v>33</v>
      </c>
      <c r="D22" s="826" t="s">
        <v>79</v>
      </c>
      <c r="E22" s="827"/>
      <c r="F22" s="32">
        <v>40.1919372058683</v>
      </c>
      <c r="G22" s="34">
        <v>40.245116226931046</v>
      </c>
      <c r="H22" s="32">
        <v>39.771748040892504</v>
      </c>
      <c r="I22" s="34">
        <v>39.00644091238496</v>
      </c>
      <c r="J22" s="32">
        <v>0.42018916497579684</v>
      </c>
      <c r="K22" s="34">
        <v>1.2386753145460876</v>
      </c>
      <c r="O22"/>
    </row>
    <row r="23" spans="2:17" ht="20.25" customHeight="1" x14ac:dyDescent="0.2">
      <c r="B23" s="49"/>
      <c r="C23" s="48" t="s">
        <v>65</v>
      </c>
      <c r="D23" s="832" t="s">
        <v>94</v>
      </c>
      <c r="E23" s="833"/>
      <c r="F23" s="32">
        <v>39.741803040611394</v>
      </c>
      <c r="G23" s="34">
        <v>40.260987204683865</v>
      </c>
      <c r="H23" s="32">
        <v>39.285323731609907</v>
      </c>
      <c r="I23" s="34">
        <v>39.755891302278911</v>
      </c>
      <c r="J23" s="32">
        <v>0.45647930900148453</v>
      </c>
      <c r="K23" s="34">
        <v>0.50509590240495639</v>
      </c>
    </row>
    <row r="24" spans="2:17" ht="14.1" customHeight="1" x14ac:dyDescent="0.2">
      <c r="B24" s="19" t="s">
        <v>29</v>
      </c>
      <c r="C24" s="832" t="s">
        <v>18</v>
      </c>
      <c r="D24" s="832"/>
      <c r="E24" s="833"/>
      <c r="F24" s="32">
        <v>40.05605454811343</v>
      </c>
      <c r="G24" s="34">
        <v>40.017608094148223</v>
      </c>
      <c r="H24" s="32">
        <v>39.72545358685506</v>
      </c>
      <c r="I24" s="34">
        <v>39.81286778299026</v>
      </c>
      <c r="J24" s="32">
        <v>0.33060096125836735</v>
      </c>
      <c r="K24" s="34">
        <v>0.20474031115796387</v>
      </c>
    </row>
    <row r="25" spans="2:17" ht="14.1" customHeight="1" x14ac:dyDescent="0.2">
      <c r="B25" s="19" t="s">
        <v>66</v>
      </c>
      <c r="C25" s="832" t="s">
        <v>19</v>
      </c>
      <c r="D25" s="832"/>
      <c r="E25" s="833"/>
      <c r="F25" s="32">
        <v>39.281286989764546</v>
      </c>
      <c r="G25" s="34">
        <v>40.212270279165146</v>
      </c>
      <c r="H25" s="32">
        <v>39.082510934148928</v>
      </c>
      <c r="I25" s="34">
        <v>39.570634604559167</v>
      </c>
      <c r="J25" s="32">
        <v>0.19877605561561834</v>
      </c>
      <c r="K25" s="34">
        <v>0.64163567460598248</v>
      </c>
      <c r="O25" s="85"/>
      <c r="P25" s="85"/>
      <c r="Q25" s="85"/>
    </row>
    <row r="26" spans="2:17" ht="14.1" customHeight="1" x14ac:dyDescent="0.2">
      <c r="B26" s="19"/>
      <c r="C26" s="48" t="s">
        <v>20</v>
      </c>
      <c r="D26" s="832" t="s">
        <v>99</v>
      </c>
      <c r="E26" s="833"/>
      <c r="F26" s="32">
        <v>39.941989985356074</v>
      </c>
      <c r="G26" s="34">
        <v>39.602444479952446</v>
      </c>
      <c r="H26" s="32">
        <v>39.850044824065321</v>
      </c>
      <c r="I26" s="34">
        <v>39.240440482849564</v>
      </c>
      <c r="J26" s="32">
        <v>9.1945161290752503E-2</v>
      </c>
      <c r="K26" s="34">
        <v>0.36200399710288483</v>
      </c>
    </row>
    <row r="27" spans="2:17" ht="16.5" customHeight="1" x14ac:dyDescent="0.2">
      <c r="B27" s="19"/>
      <c r="C27" s="23">
        <v>45</v>
      </c>
      <c r="D27" s="826" t="s">
        <v>80</v>
      </c>
      <c r="E27" s="827"/>
      <c r="F27" s="32">
        <v>39.782169550401164</v>
      </c>
      <c r="G27" s="34">
        <v>39.990492077443164</v>
      </c>
      <c r="H27" s="32">
        <v>39.75094788428153</v>
      </c>
      <c r="I27" s="34">
        <v>39.878133486832759</v>
      </c>
      <c r="J27" s="32">
        <v>3.1221666119637032E-2</v>
      </c>
      <c r="K27" s="34">
        <v>0.11235859061040587</v>
      </c>
    </row>
    <row r="28" spans="2:17" ht="21.75" customHeight="1" x14ac:dyDescent="0.2">
      <c r="B28" s="19"/>
      <c r="C28" s="23">
        <v>46</v>
      </c>
      <c r="D28" s="826" t="s">
        <v>81</v>
      </c>
      <c r="E28" s="827"/>
      <c r="F28" s="32">
        <v>39.998323806529122</v>
      </c>
      <c r="G28" s="34">
        <v>39.378570972560475</v>
      </c>
      <c r="H28" s="32">
        <v>39.889945275226289</v>
      </c>
      <c r="I28" s="34">
        <v>38.785769460374766</v>
      </c>
      <c r="J28" s="32">
        <v>0.10837853130282958</v>
      </c>
      <c r="K28" s="34">
        <v>0.59280151218570665</v>
      </c>
    </row>
    <row r="29" spans="2:17" ht="16.5" customHeight="1" x14ac:dyDescent="0.2">
      <c r="B29" s="19"/>
      <c r="C29" s="23">
        <v>47</v>
      </c>
      <c r="D29" s="826" t="s">
        <v>82</v>
      </c>
      <c r="E29" s="827"/>
      <c r="F29" s="32">
        <v>39.940449770451629</v>
      </c>
      <c r="G29" s="34">
        <v>39.923076923076927</v>
      </c>
      <c r="H29" s="32">
        <v>39.845943670899352</v>
      </c>
      <c r="I29" s="34">
        <v>39.923076923076927</v>
      </c>
      <c r="J29" s="32">
        <v>9.4506099552274125E-2</v>
      </c>
      <c r="K29" s="34">
        <v>0</v>
      </c>
    </row>
    <row r="30" spans="2:17" ht="13.5" customHeight="1" x14ac:dyDescent="0.2">
      <c r="B30" s="19"/>
      <c r="C30" s="48" t="s">
        <v>1</v>
      </c>
      <c r="D30" s="832" t="str">
        <f>"Transportes e armazenagem"</f>
        <v>Transportes e armazenagem</v>
      </c>
      <c r="E30" s="833"/>
      <c r="F30" s="32">
        <v>40.254710557891265</v>
      </c>
      <c r="G30" s="34">
        <v>39.466502906876364</v>
      </c>
      <c r="H30" s="32">
        <v>39.409190044630797</v>
      </c>
      <c r="I30" s="34">
        <v>38.899822587085303</v>
      </c>
      <c r="J30" s="32">
        <v>0.84552051326046984</v>
      </c>
      <c r="K30" s="34">
        <v>0.5666803197910576</v>
      </c>
    </row>
    <row r="31" spans="2:17" ht="13.5" customHeight="1" x14ac:dyDescent="0.2">
      <c r="B31" s="19"/>
      <c r="C31" s="48" t="s">
        <v>21</v>
      </c>
      <c r="D31" s="832" t="str">
        <f>"Alojamento, restauração e similares"</f>
        <v>Alojamento, restauração e similares</v>
      </c>
      <c r="E31" s="833"/>
      <c r="F31" s="32">
        <v>39.927689313423883</v>
      </c>
      <c r="G31" s="34">
        <v>39.725789893424199</v>
      </c>
      <c r="H31" s="32">
        <v>39.866886183460558</v>
      </c>
      <c r="I31" s="34">
        <v>39.412446712100341</v>
      </c>
      <c r="J31" s="32">
        <v>6.0803129963325458E-2</v>
      </c>
      <c r="K31" s="34">
        <v>0.31334318132385974</v>
      </c>
    </row>
    <row r="32" spans="2:17" ht="13.5" customHeight="1" x14ac:dyDescent="0.2">
      <c r="B32" s="19"/>
      <c r="C32" s="48" t="s">
        <v>22</v>
      </c>
      <c r="D32" s="832" t="str">
        <f>"Activ de informação e de comunicação "</f>
        <v xml:space="preserve">Activ de informação e de comunicação </v>
      </c>
      <c r="E32" s="833"/>
      <c r="F32" s="32">
        <v>38.778261969029998</v>
      </c>
      <c r="G32" s="34">
        <v>39.627528004619364</v>
      </c>
      <c r="H32" s="32">
        <v>38.631135965808674</v>
      </c>
      <c r="I32" s="34">
        <v>39.559356093976255</v>
      </c>
      <c r="J32" s="32">
        <v>0.14712600322132149</v>
      </c>
      <c r="K32" s="34">
        <v>6.8171910643110026E-2</v>
      </c>
    </row>
    <row r="33" spans="2:11" ht="20.100000000000001" customHeight="1" x14ac:dyDescent="0.2">
      <c r="B33" s="19"/>
      <c r="C33" s="23" t="s">
        <v>69</v>
      </c>
      <c r="D33" s="826" t="s">
        <v>89</v>
      </c>
      <c r="E33" s="827"/>
      <c r="F33" s="32">
        <v>38.708584303953813</v>
      </c>
      <c r="G33" s="34">
        <v>38.963536538086203</v>
      </c>
      <c r="H33" s="32">
        <v>38.707919474772616</v>
      </c>
      <c r="I33" s="34">
        <v>38.947571354514849</v>
      </c>
      <c r="J33" s="32">
        <v>6.6482918119654456E-4</v>
      </c>
      <c r="K33" s="34">
        <v>1.5965183571350981E-2</v>
      </c>
    </row>
    <row r="34" spans="2:11" ht="16.5" customHeight="1" x14ac:dyDescent="0.2">
      <c r="B34" s="19"/>
      <c r="C34" s="23" t="s">
        <v>70</v>
      </c>
      <c r="D34" s="826" t="s">
        <v>90</v>
      </c>
      <c r="E34" s="827"/>
      <c r="F34" s="32">
        <v>37.968462085129907</v>
      </c>
      <c r="G34" s="34">
        <v>39.876031585025842</v>
      </c>
      <c r="H34" s="32">
        <v>37.67598640076978</v>
      </c>
      <c r="I34" s="34">
        <v>39.811807833968793</v>
      </c>
      <c r="J34" s="32">
        <v>0.29247568436012494</v>
      </c>
      <c r="K34" s="34">
        <v>6.4223751057051595E-2</v>
      </c>
    </row>
    <row r="35" spans="2:11" ht="16.5" customHeight="1" x14ac:dyDescent="0.2">
      <c r="B35" s="19"/>
      <c r="C35" s="23" t="s">
        <v>71</v>
      </c>
      <c r="D35" s="826" t="s">
        <v>91</v>
      </c>
      <c r="E35" s="827"/>
      <c r="F35" s="32">
        <v>39.584092136409474</v>
      </c>
      <c r="G35" s="34">
        <v>39.672238831996054</v>
      </c>
      <c r="H35" s="32">
        <v>39.524448720991728</v>
      </c>
      <c r="I35" s="34">
        <v>39.597938867563684</v>
      </c>
      <c r="J35" s="32">
        <v>5.9643415417746107E-2</v>
      </c>
      <c r="K35" s="34">
        <v>7.4299964432373009E-2</v>
      </c>
    </row>
    <row r="36" spans="2:11" ht="18" customHeight="1" x14ac:dyDescent="0.2">
      <c r="B36" s="19"/>
      <c r="C36" s="48" t="s">
        <v>23</v>
      </c>
      <c r="D36" s="832" t="s">
        <v>122</v>
      </c>
      <c r="E36" s="833"/>
      <c r="F36" s="32">
        <v>35.536427130180307</v>
      </c>
      <c r="G36" s="34">
        <v>39.475860422235336</v>
      </c>
      <c r="H36" s="32">
        <v>35.492238761610672</v>
      </c>
      <c r="I36" s="34">
        <v>39.340695419431761</v>
      </c>
      <c r="J36" s="32">
        <v>4.4188368569632062E-2</v>
      </c>
      <c r="K36" s="34">
        <v>0.13516500280357541</v>
      </c>
    </row>
    <row r="37" spans="2:11" ht="16.5" customHeight="1" x14ac:dyDescent="0.2">
      <c r="B37" s="19"/>
      <c r="C37" s="23">
        <v>64</v>
      </c>
      <c r="D37" s="826" t="s">
        <v>92</v>
      </c>
      <c r="E37" s="827"/>
      <c r="F37" s="32">
        <v>35.406770150028095</v>
      </c>
      <c r="G37" s="34">
        <v>39.497283894072709</v>
      </c>
      <c r="H37" s="32">
        <v>35.364665187195577</v>
      </c>
      <c r="I37" s="34">
        <v>39.350029431660467</v>
      </c>
      <c r="J37" s="32">
        <v>4.2104962832517467E-2</v>
      </c>
      <c r="K37" s="34">
        <v>0.14725446241223972</v>
      </c>
    </row>
    <row r="38" spans="2:11" ht="21.95" customHeight="1" x14ac:dyDescent="0.2">
      <c r="B38" s="19"/>
      <c r="C38" s="23" t="s">
        <v>72</v>
      </c>
      <c r="D38" s="826" t="s">
        <v>93</v>
      </c>
      <c r="E38" s="827"/>
      <c r="F38" s="32">
        <v>36.302354529590936</v>
      </c>
      <c r="G38" s="34">
        <v>39.236337422474129</v>
      </c>
      <c r="H38" s="32">
        <v>36.245858782457702</v>
      </c>
      <c r="I38" s="34">
        <v>39.236337422474129</v>
      </c>
      <c r="J38" s="32">
        <v>5.6495747133234339E-2</v>
      </c>
      <c r="K38" s="34">
        <v>0</v>
      </c>
    </row>
    <row r="39" spans="2:11" ht="19.5" customHeight="1" x14ac:dyDescent="0.2">
      <c r="B39" s="19"/>
      <c r="C39" s="48" t="s">
        <v>73</v>
      </c>
      <c r="D39" s="834" t="s">
        <v>83</v>
      </c>
      <c r="E39" s="835"/>
      <c r="F39" s="32">
        <v>39.450518273057675</v>
      </c>
      <c r="G39" s="34">
        <v>39.52974320580141</v>
      </c>
      <c r="H39" s="32">
        <v>39.295722851638686</v>
      </c>
      <c r="I39" s="34">
        <v>39.455295522934101</v>
      </c>
      <c r="J39" s="32">
        <v>0.15479542141898728</v>
      </c>
      <c r="K39" s="34">
        <v>7.444768286730602E-2</v>
      </c>
    </row>
    <row r="40" spans="2:11" ht="20.100000000000001" customHeight="1" x14ac:dyDescent="0.2">
      <c r="B40" s="19"/>
      <c r="C40" s="48" t="s">
        <v>25</v>
      </c>
      <c r="D40" s="834" t="s">
        <v>84</v>
      </c>
      <c r="E40" s="835"/>
      <c r="F40" s="32">
        <v>39.968199680421513</v>
      </c>
      <c r="G40" s="34">
        <v>41.054549625032081</v>
      </c>
      <c r="H40" s="32">
        <v>39.631716307926503</v>
      </c>
      <c r="I40" s="34">
        <v>39.863858281353501</v>
      </c>
      <c r="J40" s="32">
        <v>0.33648337249501359</v>
      </c>
      <c r="K40" s="34">
        <v>1.1906913436785782</v>
      </c>
    </row>
    <row r="41" spans="2:11" ht="24" customHeight="1" x14ac:dyDescent="0.2">
      <c r="B41" s="38" t="s">
        <v>67</v>
      </c>
      <c r="C41" s="836" t="s">
        <v>161</v>
      </c>
      <c r="D41" s="836"/>
      <c r="E41" s="837"/>
      <c r="F41" s="39">
        <v>37.773676338892571</v>
      </c>
      <c r="G41" s="41">
        <v>39.282809061087853</v>
      </c>
      <c r="H41" s="39">
        <v>37.664261021579108</v>
      </c>
      <c r="I41" s="41">
        <v>38.850241284133062</v>
      </c>
      <c r="J41" s="39">
        <v>0.10941531731346317</v>
      </c>
      <c r="K41" s="41">
        <v>0.43256777695479315</v>
      </c>
    </row>
    <row r="42" spans="2:11" ht="15.75" customHeight="1" x14ac:dyDescent="0.2">
      <c r="B42" s="49"/>
      <c r="C42" s="58" t="s">
        <v>74</v>
      </c>
      <c r="D42" s="828" t="s">
        <v>24</v>
      </c>
      <c r="E42" s="829"/>
      <c r="F42" s="32">
        <v>36.921935482612604</v>
      </c>
      <c r="G42" s="34">
        <v>38.093595618836495</v>
      </c>
      <c r="H42" s="32">
        <v>36.911484246546429</v>
      </c>
      <c r="I42" s="34">
        <v>37.922364408490942</v>
      </c>
      <c r="J42" s="32">
        <v>1.0451236066172024E-2</v>
      </c>
      <c r="K42" s="34">
        <v>0.17123121034555019</v>
      </c>
    </row>
    <row r="43" spans="2:11" ht="12" customHeight="1" x14ac:dyDescent="0.2">
      <c r="B43" s="49"/>
      <c r="C43" s="58" t="s">
        <v>75</v>
      </c>
      <c r="D43" s="828" t="s">
        <v>85</v>
      </c>
      <c r="E43" s="829"/>
      <c r="F43" s="32">
        <v>38.679666675645827</v>
      </c>
      <c r="G43" s="34">
        <v>39.4564204047403</v>
      </c>
      <c r="H43" s="32">
        <v>38.448163511091217</v>
      </c>
      <c r="I43" s="34">
        <v>38.953700115095756</v>
      </c>
      <c r="J43" s="32">
        <v>0.2315031645546077</v>
      </c>
      <c r="K43" s="34">
        <v>0.50272028964454585</v>
      </c>
    </row>
    <row r="44" spans="2:11" ht="12" customHeight="1" x14ac:dyDescent="0.2">
      <c r="B44" s="49"/>
      <c r="C44" s="58" t="s">
        <v>76</v>
      </c>
      <c r="D44" s="828" t="s">
        <v>95</v>
      </c>
      <c r="E44" s="829"/>
      <c r="F44" s="32">
        <v>38.710312460912419</v>
      </c>
      <c r="G44" s="34">
        <v>39.103454083775979</v>
      </c>
      <c r="H44" s="32">
        <v>38.526139499576381</v>
      </c>
      <c r="I44" s="34">
        <v>38.936239352849157</v>
      </c>
      <c r="J44" s="32">
        <v>0.18417296133604136</v>
      </c>
      <c r="K44" s="34">
        <v>0.16721473092682149</v>
      </c>
    </row>
    <row r="45" spans="2:11" ht="15.75" customHeight="1" thickBot="1" x14ac:dyDescent="0.25">
      <c r="B45" s="59"/>
      <c r="C45" s="60" t="s">
        <v>77</v>
      </c>
      <c r="D45" s="830" t="s">
        <v>86</v>
      </c>
      <c r="E45" s="831"/>
      <c r="F45" s="61">
        <v>38.699811181536674</v>
      </c>
      <c r="G45" s="103">
        <v>39.306112098653124</v>
      </c>
      <c r="H45" s="61">
        <v>38.630050182873234</v>
      </c>
      <c r="I45" s="103">
        <v>39.21960774985844</v>
      </c>
      <c r="J45" s="61">
        <v>6.9760998663439766E-2</v>
      </c>
      <c r="K45" s="103">
        <v>8.6504348794683175E-2</v>
      </c>
    </row>
    <row r="46" spans="2:11" ht="26.25" customHeight="1" x14ac:dyDescent="0.2">
      <c r="B46" s="901" t="s">
        <v>182</v>
      </c>
      <c r="C46" s="901"/>
      <c r="D46" s="901"/>
      <c r="E46" s="901"/>
      <c r="F46" s="901"/>
      <c r="G46" s="901"/>
      <c r="H46" s="901"/>
      <c r="I46" s="901"/>
      <c r="J46" s="901"/>
      <c r="K46" s="901"/>
    </row>
  </sheetData>
  <mergeCells count="41">
    <mergeCell ref="D42:E42"/>
    <mergeCell ref="D43:E43"/>
    <mergeCell ref="D44:E44"/>
    <mergeCell ref="D45:E45"/>
    <mergeCell ref="B46:K46"/>
    <mergeCell ref="C24:E24"/>
    <mergeCell ref="C25:E25"/>
    <mergeCell ref="D26:E26"/>
    <mergeCell ref="D27:E27"/>
    <mergeCell ref="D28:E28"/>
    <mergeCell ref="B2:J2"/>
    <mergeCell ref="D38:E38"/>
    <mergeCell ref="D39:E39"/>
    <mergeCell ref="D40:E40"/>
    <mergeCell ref="C41:E41"/>
    <mergeCell ref="D30:E30"/>
    <mergeCell ref="D31:E31"/>
    <mergeCell ref="D32:E32"/>
    <mergeCell ref="D33:E33"/>
    <mergeCell ref="D34:E34"/>
    <mergeCell ref="D35:E35"/>
    <mergeCell ref="D36:E36"/>
    <mergeCell ref="D37:E37"/>
    <mergeCell ref="D29:E29"/>
    <mergeCell ref="D18:E18"/>
    <mergeCell ref="D19:E19"/>
    <mergeCell ref="B4:E7"/>
    <mergeCell ref="F4:K4"/>
    <mergeCell ref="D23:E23"/>
    <mergeCell ref="B9:E9"/>
    <mergeCell ref="C10:E10"/>
    <mergeCell ref="D14:E14"/>
    <mergeCell ref="D15:E15"/>
    <mergeCell ref="D16:E16"/>
    <mergeCell ref="D17:E17"/>
    <mergeCell ref="F5:G6"/>
    <mergeCell ref="H5:I6"/>
    <mergeCell ref="J5:K6"/>
    <mergeCell ref="D20:E20"/>
    <mergeCell ref="D21:E21"/>
    <mergeCell ref="D22:E22"/>
  </mergeCells>
  <printOptions horizontalCentered="1" verticalCentered="1"/>
  <pageMargins left="0.23622047244094491" right="0.23622047244094491" top="0.70866141732283472" bottom="0.19685039370078741" header="0.19685039370078741" footer="0"/>
  <pageSetup paperSize="9" scale="64" orientation="landscape" r:id="rId1"/>
  <headerFooter scaleWithDoc="0"/>
  <drawing r:id="rId2"/>
  <legacyDrawingHF r:id="rId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theme="0" tint="-0.14999847407452621"/>
  </sheetPr>
  <dimension ref="B2:K46"/>
  <sheetViews>
    <sheetView showGridLines="0" workbookViewId="0"/>
  </sheetViews>
  <sheetFormatPr defaultRowHeight="12" x14ac:dyDescent="0.2"/>
  <cols>
    <col min="1" max="1" width="1.85546875" style="18" customWidth="1"/>
    <col min="2" max="2" width="6.42578125" style="22" customWidth="1"/>
    <col min="3" max="3" width="6.7109375" style="22" customWidth="1"/>
    <col min="4" max="4" width="0.85546875" style="18" customWidth="1"/>
    <col min="5" max="5" width="45.7109375" style="18" customWidth="1"/>
    <col min="6" max="6" width="12.42578125" style="18" customWidth="1"/>
    <col min="7" max="7" width="10.85546875" style="18" customWidth="1"/>
    <col min="8" max="8" width="11.28515625" style="18" bestFit="1" customWidth="1"/>
    <col min="9" max="9" width="9.28515625" style="18" bestFit="1" customWidth="1"/>
    <col min="10" max="10" width="11.28515625" style="18" bestFit="1" customWidth="1"/>
    <col min="11" max="11" width="9.28515625" style="18" bestFit="1" customWidth="1"/>
    <col min="12" max="16384" width="9.140625" style="18"/>
  </cols>
  <sheetData>
    <row r="2" spans="2:11" ht="36" customHeight="1" x14ac:dyDescent="0.2">
      <c r="B2" s="819" t="s">
        <v>210</v>
      </c>
      <c r="C2" s="819"/>
      <c r="D2" s="819"/>
      <c r="E2" s="819"/>
      <c r="F2" s="819"/>
      <c r="G2" s="819"/>
      <c r="H2" s="819"/>
      <c r="I2" s="819"/>
      <c r="J2" s="819"/>
      <c r="K2" s="162"/>
    </row>
    <row r="3" spans="2:11" ht="4.5" customHeight="1" thickBot="1" x14ac:dyDescent="0.25">
      <c r="E3" s="20"/>
    </row>
    <row r="4" spans="2:11" ht="15" customHeight="1" thickBot="1" x14ac:dyDescent="0.25">
      <c r="B4" s="809" t="s">
        <v>52</v>
      </c>
      <c r="C4" s="810"/>
      <c r="D4" s="810"/>
      <c r="E4" s="811"/>
      <c r="F4" s="884" t="s">
        <v>105</v>
      </c>
      <c r="G4" s="885"/>
      <c r="H4" s="885"/>
      <c r="I4" s="885"/>
      <c r="J4" s="885"/>
      <c r="K4" s="886"/>
    </row>
    <row r="5" spans="2:11" ht="26.25" customHeight="1" x14ac:dyDescent="0.2">
      <c r="B5" s="818"/>
      <c r="C5" s="819"/>
      <c r="D5" s="819"/>
      <c r="E5" s="820"/>
      <c r="F5" s="809" t="s">
        <v>3</v>
      </c>
      <c r="G5" s="811"/>
      <c r="H5" s="809" t="s">
        <v>106</v>
      </c>
      <c r="I5" s="811"/>
      <c r="J5" s="809" t="s">
        <v>107</v>
      </c>
      <c r="K5" s="811"/>
    </row>
    <row r="6" spans="2:11" ht="2.25" customHeight="1" thickBot="1" x14ac:dyDescent="0.25">
      <c r="B6" s="818"/>
      <c r="C6" s="819"/>
      <c r="D6" s="819"/>
      <c r="E6" s="820"/>
      <c r="F6" s="812"/>
      <c r="G6" s="814"/>
      <c r="H6" s="812"/>
      <c r="I6" s="814"/>
      <c r="J6" s="812"/>
      <c r="K6" s="814"/>
    </row>
    <row r="7" spans="2:11" ht="30.75" customHeight="1" thickBot="1" x14ac:dyDescent="0.25">
      <c r="B7" s="812"/>
      <c r="C7" s="813"/>
      <c r="D7" s="813"/>
      <c r="E7" s="814"/>
      <c r="F7" s="164" t="s">
        <v>31</v>
      </c>
      <c r="G7" s="164" t="s">
        <v>32</v>
      </c>
      <c r="H7" s="164" t="s">
        <v>31</v>
      </c>
      <c r="I7" s="164" t="s">
        <v>32</v>
      </c>
      <c r="J7" s="164" t="s">
        <v>31</v>
      </c>
      <c r="K7" s="164" t="s">
        <v>32</v>
      </c>
    </row>
    <row r="8" spans="2:11" ht="4.5" customHeight="1" x14ac:dyDescent="0.2">
      <c r="B8" s="66"/>
      <c r="C8" s="67"/>
      <c r="D8" s="67"/>
      <c r="E8" s="68"/>
      <c r="F8" s="87"/>
      <c r="G8" s="89"/>
      <c r="H8" s="87"/>
      <c r="I8" s="89"/>
      <c r="J8" s="87"/>
      <c r="K8" s="89"/>
    </row>
    <row r="9" spans="2:11" ht="24.75" customHeight="1" x14ac:dyDescent="0.2">
      <c r="B9" s="821" t="s">
        <v>157</v>
      </c>
      <c r="C9" s="822"/>
      <c r="D9" s="822"/>
      <c r="E9" s="900"/>
      <c r="F9" s="237">
        <v>39.069093449637833</v>
      </c>
      <c r="G9" s="239">
        <v>39.923825531686774</v>
      </c>
      <c r="H9" s="237">
        <v>38.84452725559084</v>
      </c>
      <c r="I9" s="239">
        <v>39.525065505649934</v>
      </c>
      <c r="J9" s="237">
        <v>0.22456619404699599</v>
      </c>
      <c r="K9" s="239">
        <v>0.39876002603684146</v>
      </c>
    </row>
    <row r="10" spans="2:11" ht="24.75" customHeight="1" x14ac:dyDescent="0.2">
      <c r="B10" s="38" t="s">
        <v>53</v>
      </c>
      <c r="C10" s="824" t="s">
        <v>164</v>
      </c>
      <c r="D10" s="824"/>
      <c r="E10" s="825"/>
      <c r="F10" s="39">
        <v>39.532110212621326</v>
      </c>
      <c r="G10" s="41">
        <v>40.266606030117195</v>
      </c>
      <c r="H10" s="39">
        <v>39.290510117141729</v>
      </c>
      <c r="I10" s="41">
        <v>39.809853937129631</v>
      </c>
      <c r="J10" s="39">
        <v>0.24160009547959421</v>
      </c>
      <c r="K10" s="41">
        <v>0.45675209298756381</v>
      </c>
    </row>
    <row r="11" spans="2:11" ht="16.5" customHeight="1" x14ac:dyDescent="0.2">
      <c r="B11" s="19" t="s">
        <v>54</v>
      </c>
      <c r="C11" s="20" t="s">
        <v>14</v>
      </c>
      <c r="D11" s="20"/>
      <c r="E11" s="21"/>
      <c r="F11" s="32">
        <v>40.117586099131138</v>
      </c>
      <c r="G11" s="34">
        <v>40.298920562445403</v>
      </c>
      <c r="H11" s="32">
        <v>39.796541522907262</v>
      </c>
      <c r="I11" s="34">
        <v>39.866487257960351</v>
      </c>
      <c r="J11" s="32">
        <v>0.32104457622387289</v>
      </c>
      <c r="K11" s="34">
        <v>0.43243330448504841</v>
      </c>
    </row>
    <row r="12" spans="2:11" ht="14.25" customHeight="1" x14ac:dyDescent="0.2">
      <c r="B12" s="19"/>
      <c r="C12" s="48" t="s">
        <v>55</v>
      </c>
      <c r="D12" s="20" t="s">
        <v>16</v>
      </c>
      <c r="E12" s="21"/>
      <c r="F12" s="32">
        <v>40.04266636447494</v>
      </c>
      <c r="G12" s="34">
        <v>40.045673120712443</v>
      </c>
      <c r="H12" s="32">
        <v>39.573794642373585</v>
      </c>
      <c r="I12" s="34">
        <v>39.7557847497187</v>
      </c>
      <c r="J12" s="32">
        <v>0.46887172210135453</v>
      </c>
      <c r="K12" s="34">
        <v>0.28988837099374087</v>
      </c>
    </row>
    <row r="13" spans="2:11" ht="12.75" customHeight="1" x14ac:dyDescent="0.2">
      <c r="B13" s="19"/>
      <c r="C13" s="48" t="s">
        <v>15</v>
      </c>
      <c r="D13" s="20" t="s">
        <v>17</v>
      </c>
      <c r="E13" s="21"/>
      <c r="F13" s="32">
        <v>40.125325892238976</v>
      </c>
      <c r="G13" s="34">
        <v>40.295725796368671</v>
      </c>
      <c r="H13" s="32">
        <v>39.812059362677942</v>
      </c>
      <c r="I13" s="34">
        <v>39.867697570002825</v>
      </c>
      <c r="J13" s="32">
        <v>0.3132665295610304</v>
      </c>
      <c r="K13" s="34">
        <v>0.42802822636584648</v>
      </c>
    </row>
    <row r="14" spans="2:11" ht="13.5" customHeight="1" x14ac:dyDescent="0.2">
      <c r="B14" s="49"/>
      <c r="C14" s="50" t="s">
        <v>57</v>
      </c>
      <c r="D14" s="826" t="s">
        <v>78</v>
      </c>
      <c r="E14" s="827"/>
      <c r="F14" s="32">
        <v>40.063553377362368</v>
      </c>
      <c r="G14" s="34">
        <v>40.219203386462652</v>
      </c>
      <c r="H14" s="32">
        <v>39.841756523863907</v>
      </c>
      <c r="I14" s="34">
        <v>39.887549153725644</v>
      </c>
      <c r="J14" s="32">
        <v>0.22179685349846243</v>
      </c>
      <c r="K14" s="34">
        <v>0.33165423273701211</v>
      </c>
    </row>
    <row r="15" spans="2:11" ht="19.5" customHeight="1" x14ac:dyDescent="0.2">
      <c r="B15" s="49"/>
      <c r="C15" s="51" t="s">
        <v>58</v>
      </c>
      <c r="D15" s="826" t="s">
        <v>96</v>
      </c>
      <c r="E15" s="827"/>
      <c r="F15" s="32">
        <v>40.150261518866657</v>
      </c>
      <c r="G15" s="34">
        <v>40.135368152016277</v>
      </c>
      <c r="H15" s="32">
        <v>39.845334434268658</v>
      </c>
      <c r="I15" s="34">
        <v>39.892316044313382</v>
      </c>
      <c r="J15" s="32">
        <v>0.3049270845979975</v>
      </c>
      <c r="K15" s="34">
        <v>0.24305210770289673</v>
      </c>
    </row>
    <row r="16" spans="2:11" ht="17.25" customHeight="1" x14ac:dyDescent="0.2">
      <c r="B16" s="49"/>
      <c r="C16" s="51" t="s">
        <v>59</v>
      </c>
      <c r="D16" s="826" t="s">
        <v>97</v>
      </c>
      <c r="E16" s="827"/>
      <c r="F16" s="32">
        <v>40.198435417400447</v>
      </c>
      <c r="G16" s="34">
        <v>40.660739364548625</v>
      </c>
      <c r="H16" s="32">
        <v>39.610762118845436</v>
      </c>
      <c r="I16" s="34">
        <v>39.897330201440504</v>
      </c>
      <c r="J16" s="32">
        <v>0.58767329855501338</v>
      </c>
      <c r="K16" s="34">
        <v>0.76340916310812013</v>
      </c>
    </row>
    <row r="17" spans="2:11" ht="19.5" customHeight="1" x14ac:dyDescent="0.2">
      <c r="B17" s="49"/>
      <c r="C17" s="51" t="s">
        <v>60</v>
      </c>
      <c r="D17" s="826" t="s">
        <v>98</v>
      </c>
      <c r="E17" s="827"/>
      <c r="F17" s="32">
        <v>40.01106092966937</v>
      </c>
      <c r="G17" s="34">
        <v>40.313916066878704</v>
      </c>
      <c r="H17" s="32">
        <v>39.678129746253006</v>
      </c>
      <c r="I17" s="34">
        <v>39.764588866694062</v>
      </c>
      <c r="J17" s="32">
        <v>0.33293118341636441</v>
      </c>
      <c r="K17" s="34">
        <v>0.54932720018464309</v>
      </c>
    </row>
    <row r="18" spans="2:11" ht="15.75" customHeight="1" x14ac:dyDescent="0.2">
      <c r="B18" s="49"/>
      <c r="C18" s="51" t="s">
        <v>61</v>
      </c>
      <c r="D18" s="826" t="s">
        <v>87</v>
      </c>
      <c r="E18" s="827"/>
      <c r="F18" s="32">
        <v>40.181681124513631</v>
      </c>
      <c r="G18" s="34">
        <v>40.284120280862247</v>
      </c>
      <c r="H18" s="32">
        <v>39.840343893552522</v>
      </c>
      <c r="I18" s="34">
        <v>39.881393448308444</v>
      </c>
      <c r="J18" s="32">
        <v>0.34133723096110835</v>
      </c>
      <c r="K18" s="34">
        <v>0.40272683255379987</v>
      </c>
    </row>
    <row r="19" spans="2:11" ht="21.75" customHeight="1" x14ac:dyDescent="0.2">
      <c r="B19" s="49"/>
      <c r="C19" s="51" t="s">
        <v>62</v>
      </c>
      <c r="D19" s="826" t="s">
        <v>88</v>
      </c>
      <c r="E19" s="827"/>
      <c r="F19" s="32">
        <v>40.25971147884021</v>
      </c>
      <c r="G19" s="34">
        <v>40.390274966512038</v>
      </c>
      <c r="H19" s="32">
        <v>39.885202706438918</v>
      </c>
      <c r="I19" s="34">
        <v>39.880098786674196</v>
      </c>
      <c r="J19" s="32">
        <v>0.37450877240129027</v>
      </c>
      <c r="K19" s="34">
        <v>0.51017617983784291</v>
      </c>
    </row>
    <row r="20" spans="2:11" ht="21.75" customHeight="1" x14ac:dyDescent="0.2">
      <c r="B20" s="49"/>
      <c r="C20" s="51" t="s">
        <v>63</v>
      </c>
      <c r="D20" s="826" t="s">
        <v>159</v>
      </c>
      <c r="E20" s="827"/>
      <c r="F20" s="32">
        <v>40.204249880537937</v>
      </c>
      <c r="G20" s="34">
        <v>40.64844351688361</v>
      </c>
      <c r="H20" s="32">
        <v>39.896298475826526</v>
      </c>
      <c r="I20" s="34">
        <v>39.919536387954039</v>
      </c>
      <c r="J20" s="32">
        <v>0.30795140471140731</v>
      </c>
      <c r="K20" s="34">
        <v>0.72890712892957177</v>
      </c>
    </row>
    <row r="21" spans="2:11" ht="21.75" customHeight="1" x14ac:dyDescent="0.2">
      <c r="B21" s="49"/>
      <c r="C21" s="51" t="s">
        <v>64</v>
      </c>
      <c r="D21" s="826" t="s">
        <v>56</v>
      </c>
      <c r="E21" s="827"/>
      <c r="F21" s="32">
        <v>40.082927779357014</v>
      </c>
      <c r="G21" s="34">
        <v>40.338121754123854</v>
      </c>
      <c r="H21" s="32">
        <v>39.869460022745479</v>
      </c>
      <c r="I21" s="34">
        <v>39.94038534782527</v>
      </c>
      <c r="J21" s="32">
        <v>0.21346775661153308</v>
      </c>
      <c r="K21" s="34">
        <v>0.39773640629858137</v>
      </c>
    </row>
    <row r="22" spans="2:11" ht="14.25" customHeight="1" x14ac:dyDescent="0.2">
      <c r="B22" s="49"/>
      <c r="C22" s="51">
        <v>33</v>
      </c>
      <c r="D22" s="826" t="s">
        <v>79</v>
      </c>
      <c r="E22" s="827"/>
      <c r="F22" s="32">
        <v>39.898856974017903</v>
      </c>
      <c r="G22" s="34">
        <v>40.726527287409859</v>
      </c>
      <c r="H22" s="32">
        <v>39.56221338856043</v>
      </c>
      <c r="I22" s="34">
        <v>39.676177978515625</v>
      </c>
      <c r="J22" s="32">
        <v>0.33664358545747092</v>
      </c>
      <c r="K22" s="34">
        <v>1.0503493088942308</v>
      </c>
    </row>
    <row r="23" spans="2:11" ht="20.25" customHeight="1" x14ac:dyDescent="0.2">
      <c r="B23" s="49"/>
      <c r="C23" s="48" t="s">
        <v>65</v>
      </c>
      <c r="D23" s="832" t="s">
        <v>94</v>
      </c>
      <c r="E23" s="833"/>
      <c r="F23" s="32">
        <v>39.95310459483531</v>
      </c>
      <c r="G23" s="34">
        <v>40.426400619818935</v>
      </c>
      <c r="H23" s="32">
        <v>39.488988888715326</v>
      </c>
      <c r="I23" s="34">
        <v>39.875168322676735</v>
      </c>
      <c r="J23" s="32">
        <v>0.46411570611998343</v>
      </c>
      <c r="K23" s="34">
        <v>0.55123229714219768</v>
      </c>
    </row>
    <row r="24" spans="2:11" ht="14.1" customHeight="1" x14ac:dyDescent="0.2">
      <c r="B24" s="19" t="s">
        <v>29</v>
      </c>
      <c r="C24" s="832" t="s">
        <v>18</v>
      </c>
      <c r="D24" s="832"/>
      <c r="E24" s="833"/>
      <c r="F24" s="32">
        <v>39.995239811754416</v>
      </c>
      <c r="G24" s="34">
        <v>40.159816707020212</v>
      </c>
      <c r="H24" s="32">
        <v>39.692219315655201</v>
      </c>
      <c r="I24" s="34">
        <v>39.785964272720555</v>
      </c>
      <c r="J24" s="32">
        <v>0.30302049609921161</v>
      </c>
      <c r="K24" s="34">
        <v>0.37385243429965509</v>
      </c>
    </row>
    <row r="25" spans="2:11" ht="14.1" customHeight="1" x14ac:dyDescent="0.2">
      <c r="B25" s="19" t="s">
        <v>66</v>
      </c>
      <c r="C25" s="832" t="s">
        <v>19</v>
      </c>
      <c r="D25" s="832"/>
      <c r="E25" s="833"/>
      <c r="F25" s="32">
        <v>39.099256939723546</v>
      </c>
      <c r="G25" s="34">
        <v>40.269642281313537</v>
      </c>
      <c r="H25" s="32">
        <v>38.916220938309856</v>
      </c>
      <c r="I25" s="34">
        <v>39.785599241402927</v>
      </c>
      <c r="J25" s="32">
        <v>0.18303600141369228</v>
      </c>
      <c r="K25" s="34">
        <v>0.48404303991060682</v>
      </c>
    </row>
    <row r="26" spans="2:11" ht="14.1" customHeight="1" x14ac:dyDescent="0.2">
      <c r="B26" s="19"/>
      <c r="C26" s="48" t="s">
        <v>20</v>
      </c>
      <c r="D26" s="832" t="s">
        <v>99</v>
      </c>
      <c r="E26" s="833"/>
      <c r="F26" s="32">
        <v>39.911887581392776</v>
      </c>
      <c r="G26" s="34">
        <v>39.989624332411331</v>
      </c>
      <c r="H26" s="32">
        <v>39.814080081524558</v>
      </c>
      <c r="I26" s="34">
        <v>39.871441561816006</v>
      </c>
      <c r="J26" s="32">
        <v>9.7807499868214867E-2</v>
      </c>
      <c r="K26" s="34">
        <v>0.1181827705953232</v>
      </c>
    </row>
    <row r="27" spans="2:11" ht="16.5" customHeight="1" x14ac:dyDescent="0.2">
      <c r="B27" s="19"/>
      <c r="C27" s="23">
        <v>45</v>
      </c>
      <c r="D27" s="826" t="s">
        <v>80</v>
      </c>
      <c r="E27" s="827"/>
      <c r="F27" s="32">
        <v>39.756123346425682</v>
      </c>
      <c r="G27" s="34">
        <v>39.915299100666402</v>
      </c>
      <c r="H27" s="32">
        <v>39.742099544026885</v>
      </c>
      <c r="I27" s="34">
        <v>39.802975479600889</v>
      </c>
      <c r="J27" s="32">
        <v>1.4023802398792876E-2</v>
      </c>
      <c r="K27" s="34">
        <v>0.11232362106551189</v>
      </c>
    </row>
    <row r="28" spans="2:11" ht="21.75" customHeight="1" x14ac:dyDescent="0.2">
      <c r="B28" s="19"/>
      <c r="C28" s="23">
        <v>46</v>
      </c>
      <c r="D28" s="826" t="s">
        <v>81</v>
      </c>
      <c r="E28" s="827"/>
      <c r="F28" s="32">
        <v>39.927091679373184</v>
      </c>
      <c r="G28" s="34">
        <v>40.071734235066018</v>
      </c>
      <c r="H28" s="32">
        <v>39.802835806361536</v>
      </c>
      <c r="I28" s="34">
        <v>39.874859380622055</v>
      </c>
      <c r="J28" s="32">
        <v>0.12425587301164927</v>
      </c>
      <c r="K28" s="34">
        <v>0.19687485444396435</v>
      </c>
    </row>
    <row r="29" spans="2:11" ht="16.5" customHeight="1" x14ac:dyDescent="0.2">
      <c r="B29" s="19"/>
      <c r="C29" s="23">
        <v>47</v>
      </c>
      <c r="D29" s="826" t="s">
        <v>82</v>
      </c>
      <c r="E29" s="827"/>
      <c r="F29" s="32">
        <v>39.936385294186799</v>
      </c>
      <c r="G29" s="34">
        <v>39.952314121454968</v>
      </c>
      <c r="H29" s="32">
        <v>39.837703182083224</v>
      </c>
      <c r="I29" s="34">
        <v>39.881716968566899</v>
      </c>
      <c r="J29" s="32">
        <v>9.8682112103574068E-2</v>
      </c>
      <c r="K29" s="34">
        <v>7.0597152888071571E-2</v>
      </c>
    </row>
    <row r="30" spans="2:11" ht="16.5" customHeight="1" x14ac:dyDescent="0.2">
      <c r="B30" s="19"/>
      <c r="C30" s="48" t="s">
        <v>1</v>
      </c>
      <c r="D30" s="832" t="str">
        <f>"Transportes e armazenagem"</f>
        <v>Transportes e armazenagem</v>
      </c>
      <c r="E30" s="833"/>
      <c r="F30" s="32">
        <v>40.043313964757303</v>
      </c>
      <c r="G30" s="34">
        <v>40.411567214514697</v>
      </c>
      <c r="H30" s="32">
        <v>39.198395658851155</v>
      </c>
      <c r="I30" s="34">
        <v>39.730437429100007</v>
      </c>
      <c r="J30" s="32">
        <v>0.84491830590614725</v>
      </c>
      <c r="K30" s="34">
        <v>0.68112978541469116</v>
      </c>
    </row>
    <row r="31" spans="2:11" ht="16.5" customHeight="1" x14ac:dyDescent="0.2">
      <c r="B31" s="19"/>
      <c r="C31" s="48" t="s">
        <v>21</v>
      </c>
      <c r="D31" s="832" t="str">
        <f>"Alojamento, restauração e similares"</f>
        <v>Alojamento, restauração e similares</v>
      </c>
      <c r="E31" s="833"/>
      <c r="F31" s="32">
        <v>39.902881124177746</v>
      </c>
      <c r="G31" s="34">
        <v>39.943608787965616</v>
      </c>
      <c r="H31" s="32">
        <v>39.83710417337312</v>
      </c>
      <c r="I31" s="34">
        <v>39.86412550683638</v>
      </c>
      <c r="J31" s="32">
        <v>6.5776950804628573E-2</v>
      </c>
      <c r="K31" s="34">
        <v>7.9483281129235486E-2</v>
      </c>
    </row>
    <row r="32" spans="2:11" ht="16.5" customHeight="1" x14ac:dyDescent="0.2">
      <c r="B32" s="19"/>
      <c r="C32" s="48" t="s">
        <v>22</v>
      </c>
      <c r="D32" s="832" t="str">
        <f>"Activ de informação e de comunicação "</f>
        <v xml:space="preserve">Activ de informação e de comunicação </v>
      </c>
      <c r="E32" s="833"/>
      <c r="F32" s="32">
        <v>38.815587131983129</v>
      </c>
      <c r="G32" s="34">
        <v>39.945471685624149</v>
      </c>
      <c r="H32" s="32">
        <v>38.706164426265367</v>
      </c>
      <c r="I32" s="34">
        <v>39.791993577886437</v>
      </c>
      <c r="J32" s="32">
        <v>0.10942270571776329</v>
      </c>
      <c r="K32" s="34">
        <v>0.15347810773771201</v>
      </c>
    </row>
    <row r="33" spans="2:11" ht="20.100000000000001" customHeight="1" x14ac:dyDescent="0.2">
      <c r="B33" s="19"/>
      <c r="C33" s="23" t="s">
        <v>69</v>
      </c>
      <c r="D33" s="826" t="s">
        <v>89</v>
      </c>
      <c r="E33" s="827"/>
      <c r="F33" s="32">
        <v>38.549253394012631</v>
      </c>
      <c r="G33" s="34">
        <v>39.626638513556813</v>
      </c>
      <c r="H33" s="32">
        <v>38.543870459933594</v>
      </c>
      <c r="I33" s="34">
        <v>39.626638513556813</v>
      </c>
      <c r="J33" s="32">
        <v>5.3829340790402594E-3</v>
      </c>
      <c r="K33" s="34">
        <v>0</v>
      </c>
    </row>
    <row r="34" spans="2:11" ht="16.5" customHeight="1" x14ac:dyDescent="0.2">
      <c r="B34" s="19"/>
      <c r="C34" s="23" t="s">
        <v>70</v>
      </c>
      <c r="D34" s="826" t="s">
        <v>90</v>
      </c>
      <c r="E34" s="827"/>
      <c r="F34" s="32">
        <v>37.982496437839281</v>
      </c>
      <c r="G34" s="34">
        <v>40.33377768939053</v>
      </c>
      <c r="H34" s="32">
        <v>37.760264338295322</v>
      </c>
      <c r="I34" s="34">
        <v>39.532195086445974</v>
      </c>
      <c r="J34" s="32">
        <v>0.22223209954395745</v>
      </c>
      <c r="K34" s="34">
        <v>0.80158260294455619</v>
      </c>
    </row>
    <row r="35" spans="2:11" ht="16.5" customHeight="1" x14ac:dyDescent="0.2">
      <c r="B35" s="19"/>
      <c r="C35" s="23" t="s">
        <v>71</v>
      </c>
      <c r="D35" s="826" t="s">
        <v>91</v>
      </c>
      <c r="E35" s="827"/>
      <c r="F35" s="32">
        <v>39.484612420332247</v>
      </c>
      <c r="G35" s="34">
        <v>39.94119825339957</v>
      </c>
      <c r="H35" s="32">
        <v>39.427842026028564</v>
      </c>
      <c r="I35" s="34">
        <v>39.851831616219236</v>
      </c>
      <c r="J35" s="32">
        <v>5.677039430368571E-2</v>
      </c>
      <c r="K35" s="34">
        <v>8.9366637180336703E-2</v>
      </c>
    </row>
    <row r="36" spans="2:11" ht="21.75" customHeight="1" x14ac:dyDescent="0.2">
      <c r="B36" s="19"/>
      <c r="C36" s="48" t="s">
        <v>23</v>
      </c>
      <c r="D36" s="832" t="s">
        <v>122</v>
      </c>
      <c r="E36" s="833"/>
      <c r="F36" s="32">
        <v>35.656985533345136</v>
      </c>
      <c r="G36" s="34">
        <v>37.444208690066958</v>
      </c>
      <c r="H36" s="32">
        <v>35.609214624855319</v>
      </c>
      <c r="I36" s="34">
        <v>37.380649893801071</v>
      </c>
      <c r="J36" s="32">
        <v>4.7770908489815557E-2</v>
      </c>
      <c r="K36" s="34">
        <v>6.3558796265884218E-2</v>
      </c>
    </row>
    <row r="37" spans="2:11" ht="16.5" customHeight="1" x14ac:dyDescent="0.2">
      <c r="B37" s="19"/>
      <c r="C37" s="23">
        <v>64</v>
      </c>
      <c r="D37" s="826" t="s">
        <v>92</v>
      </c>
      <c r="E37" s="827"/>
      <c r="F37" s="32">
        <v>35.577762451125267</v>
      </c>
      <c r="G37" s="34">
        <v>37.084920671727616</v>
      </c>
      <c r="H37" s="32">
        <v>35.53016978074551</v>
      </c>
      <c r="I37" s="34">
        <v>37.064132682352692</v>
      </c>
      <c r="J37" s="32">
        <v>4.7592670379756716E-2</v>
      </c>
      <c r="K37" s="34">
        <v>2.0787989374921035E-2</v>
      </c>
    </row>
    <row r="38" spans="2:11" ht="21.95" customHeight="1" x14ac:dyDescent="0.2">
      <c r="B38" s="19"/>
      <c r="C38" s="23" t="s">
        <v>72</v>
      </c>
      <c r="D38" s="826" t="s">
        <v>93</v>
      </c>
      <c r="E38" s="827"/>
      <c r="F38" s="32">
        <v>36.192006881258607</v>
      </c>
      <c r="G38" s="34">
        <v>37.745874157611134</v>
      </c>
      <c r="H38" s="32">
        <v>36.14303226810064</v>
      </c>
      <c r="I38" s="34">
        <v>37.646404129132044</v>
      </c>
      <c r="J38" s="32">
        <v>4.8974613157966966E-2</v>
      </c>
      <c r="K38" s="34">
        <v>9.9470028479087785E-2</v>
      </c>
    </row>
    <row r="39" spans="2:11" ht="21.75" customHeight="1" x14ac:dyDescent="0.2">
      <c r="B39" s="19"/>
      <c r="C39" s="48" t="s">
        <v>73</v>
      </c>
      <c r="D39" s="834" t="s">
        <v>83</v>
      </c>
      <c r="E39" s="835"/>
      <c r="F39" s="32">
        <v>39.333491116649924</v>
      </c>
      <c r="G39" s="34">
        <v>39.84533698105011</v>
      </c>
      <c r="H39" s="32">
        <v>39.234614239038997</v>
      </c>
      <c r="I39" s="34">
        <v>39.647714307295729</v>
      </c>
      <c r="J39" s="32">
        <v>9.887687761092856E-2</v>
      </c>
      <c r="K39" s="34">
        <v>0.19762267375437861</v>
      </c>
    </row>
    <row r="40" spans="2:11" ht="20.100000000000001" customHeight="1" x14ac:dyDescent="0.2">
      <c r="B40" s="19"/>
      <c r="C40" s="48" t="s">
        <v>25</v>
      </c>
      <c r="D40" s="834" t="s">
        <v>84</v>
      </c>
      <c r="E40" s="835"/>
      <c r="F40" s="32">
        <v>39.843474298347061</v>
      </c>
      <c r="G40" s="34">
        <v>40.898828468406215</v>
      </c>
      <c r="H40" s="32">
        <v>39.614578478176455</v>
      </c>
      <c r="I40" s="34">
        <v>39.820332709123491</v>
      </c>
      <c r="J40" s="32">
        <v>0.22889582017060514</v>
      </c>
      <c r="K40" s="34">
        <v>1.0784957592827242</v>
      </c>
    </row>
    <row r="41" spans="2:11" ht="24.75" customHeight="1" x14ac:dyDescent="0.2">
      <c r="B41" s="38" t="s">
        <v>67</v>
      </c>
      <c r="C41" s="836" t="s">
        <v>162</v>
      </c>
      <c r="D41" s="836"/>
      <c r="E41" s="837"/>
      <c r="F41" s="39">
        <v>38.055582461506987</v>
      </c>
      <c r="G41" s="41">
        <v>38.349298065201474</v>
      </c>
      <c r="H41" s="39">
        <v>37.86830227447507</v>
      </c>
      <c r="I41" s="41">
        <v>38.216918719133965</v>
      </c>
      <c r="J41" s="39">
        <v>0.18728018703191385</v>
      </c>
      <c r="K41" s="41">
        <v>0.13237934606751206</v>
      </c>
    </row>
    <row r="42" spans="2:11" ht="15.75" customHeight="1" x14ac:dyDescent="0.2">
      <c r="B42" s="49"/>
      <c r="C42" s="58" t="s">
        <v>74</v>
      </c>
      <c r="D42" s="828" t="s">
        <v>24</v>
      </c>
      <c r="E42" s="829"/>
      <c r="F42" s="32">
        <v>37.042580582943373</v>
      </c>
      <c r="G42" s="34">
        <v>36.511279453630195</v>
      </c>
      <c r="H42" s="32">
        <v>37.022232392010181</v>
      </c>
      <c r="I42" s="34">
        <v>36.49789364433893</v>
      </c>
      <c r="J42" s="32">
        <v>2.0348190933189399E-2</v>
      </c>
      <c r="K42" s="34">
        <v>1.3385809291264018E-2</v>
      </c>
    </row>
    <row r="43" spans="2:11" ht="12" customHeight="1" x14ac:dyDescent="0.2">
      <c r="B43" s="49"/>
      <c r="C43" s="58" t="s">
        <v>75</v>
      </c>
      <c r="D43" s="828" t="s">
        <v>85</v>
      </c>
      <c r="E43" s="829"/>
      <c r="F43" s="32">
        <v>38.937181881081841</v>
      </c>
      <c r="G43" s="34">
        <v>38.998408266070143</v>
      </c>
      <c r="H43" s="32">
        <v>38.583911523786099</v>
      </c>
      <c r="I43" s="34">
        <v>38.816609069260856</v>
      </c>
      <c r="J43" s="32">
        <v>0.35327035729574213</v>
      </c>
      <c r="K43" s="34">
        <v>0.18179919680928749</v>
      </c>
    </row>
    <row r="44" spans="2:11" ht="12" customHeight="1" x14ac:dyDescent="0.2">
      <c r="B44" s="49"/>
      <c r="C44" s="58" t="s">
        <v>76</v>
      </c>
      <c r="D44" s="828" t="s">
        <v>95</v>
      </c>
      <c r="E44" s="829"/>
      <c r="F44" s="32">
        <v>38.487322232089582</v>
      </c>
      <c r="G44" s="34">
        <v>39.616362183050363</v>
      </c>
      <c r="H44" s="32">
        <v>38.37512904876472</v>
      </c>
      <c r="I44" s="34">
        <v>39.276479585959699</v>
      </c>
      <c r="J44" s="32">
        <v>0.11219318332486244</v>
      </c>
      <c r="K44" s="34">
        <v>0.33988259709066465</v>
      </c>
    </row>
    <row r="45" spans="2:11" ht="15.75" customHeight="1" thickBot="1" x14ac:dyDescent="0.25">
      <c r="B45" s="59"/>
      <c r="C45" s="60" t="s">
        <v>77</v>
      </c>
      <c r="D45" s="830" t="s">
        <v>86</v>
      </c>
      <c r="E45" s="831"/>
      <c r="F45" s="61">
        <v>38.537468039971905</v>
      </c>
      <c r="G45" s="103">
        <v>39.468674771270635</v>
      </c>
      <c r="H45" s="61">
        <v>38.483266951253512</v>
      </c>
      <c r="I45" s="103">
        <v>39.356349004642055</v>
      </c>
      <c r="J45" s="61">
        <v>5.4201088718395123E-2</v>
      </c>
      <c r="K45" s="103">
        <v>0.11232576662858032</v>
      </c>
    </row>
    <row r="46" spans="2:11" ht="25.5" customHeight="1" x14ac:dyDescent="0.2">
      <c r="B46" s="901" t="s">
        <v>182</v>
      </c>
      <c r="C46" s="901"/>
      <c r="D46" s="901"/>
      <c r="E46" s="901"/>
      <c r="F46" s="901"/>
      <c r="G46" s="901"/>
      <c r="H46" s="901"/>
      <c r="I46" s="901"/>
      <c r="J46" s="901"/>
      <c r="K46" s="901"/>
    </row>
  </sheetData>
  <mergeCells count="41">
    <mergeCell ref="D45:E45"/>
    <mergeCell ref="B46:K46"/>
    <mergeCell ref="D15:E15"/>
    <mergeCell ref="D16:E16"/>
    <mergeCell ref="D42:E42"/>
    <mergeCell ref="D43:E43"/>
    <mergeCell ref="D44:E44"/>
    <mergeCell ref="D29:E29"/>
    <mergeCell ref="D18:E18"/>
    <mergeCell ref="D19:E19"/>
    <mergeCell ref="D20:E20"/>
    <mergeCell ref="D21:E21"/>
    <mergeCell ref="D22:E22"/>
    <mergeCell ref="D23:E23"/>
    <mergeCell ref="C24:E24"/>
    <mergeCell ref="C25:E25"/>
    <mergeCell ref="C41:E41"/>
    <mergeCell ref="D30:E30"/>
    <mergeCell ref="D31:E31"/>
    <mergeCell ref="D32:E32"/>
    <mergeCell ref="D33:E33"/>
    <mergeCell ref="D34:E34"/>
    <mergeCell ref="D35:E35"/>
    <mergeCell ref="D36:E36"/>
    <mergeCell ref="D37:E37"/>
    <mergeCell ref="D38:E38"/>
    <mergeCell ref="D39:E39"/>
    <mergeCell ref="D40:E40"/>
    <mergeCell ref="B2:J2"/>
    <mergeCell ref="J5:K6"/>
    <mergeCell ref="D26:E26"/>
    <mergeCell ref="D27:E27"/>
    <mergeCell ref="D28:E28"/>
    <mergeCell ref="F5:G6"/>
    <mergeCell ref="H5:I6"/>
    <mergeCell ref="B9:E9"/>
    <mergeCell ref="C10:E10"/>
    <mergeCell ref="D14:E14"/>
    <mergeCell ref="D17:E17"/>
    <mergeCell ref="B4:E7"/>
    <mergeCell ref="F4:K4"/>
  </mergeCells>
  <printOptions horizontalCentered="1" verticalCentered="1"/>
  <pageMargins left="0.23622047244094491" right="0.23622047244094491" top="0.70866141732283472" bottom="0.19685039370078741" header="0.19685039370078741" footer="0"/>
  <pageSetup paperSize="9" scale="64" orientation="landscape" r:id="rId1"/>
  <headerFooter scaleWithDoc="0"/>
  <drawing r:id="rId2"/>
  <legacyDrawingHF r:id="rId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theme="0" tint="-0.14999847407452621"/>
  </sheetPr>
  <dimension ref="A1:W45"/>
  <sheetViews>
    <sheetView showGridLines="0" workbookViewId="0"/>
  </sheetViews>
  <sheetFormatPr defaultRowHeight="12" x14ac:dyDescent="0.2"/>
  <cols>
    <col min="1" max="1" width="3.5703125" style="64" customWidth="1"/>
    <col min="2" max="2" width="4.7109375" style="64" customWidth="1"/>
    <col min="3" max="3" width="2.7109375" style="64" customWidth="1"/>
    <col min="4" max="4" width="40.7109375" style="64" customWidth="1"/>
    <col min="5" max="13" width="7.7109375" style="64" customWidth="1"/>
    <col min="14" max="16384" width="9.140625" style="64"/>
  </cols>
  <sheetData>
    <row r="1" spans="2:23" s="72" customFormat="1" ht="36" customHeight="1" thickBot="1" x14ac:dyDescent="0.25">
      <c r="B1" s="813" t="s">
        <v>211</v>
      </c>
      <c r="C1" s="813"/>
      <c r="D1" s="813"/>
      <c r="E1" s="813"/>
      <c r="F1" s="813"/>
      <c r="G1" s="813"/>
      <c r="H1" s="813"/>
      <c r="I1" s="813"/>
      <c r="J1" s="813"/>
      <c r="K1" s="813"/>
      <c r="L1" s="813"/>
      <c r="M1" s="162"/>
    </row>
    <row r="2" spans="2:23" s="73" customFormat="1" ht="18.75" customHeight="1" thickBot="1" x14ac:dyDescent="0.25">
      <c r="B2" s="809" t="s">
        <v>140</v>
      </c>
      <c r="C2" s="810"/>
      <c r="D2" s="811"/>
      <c r="E2" s="884" t="s">
        <v>105</v>
      </c>
      <c r="F2" s="885"/>
      <c r="G2" s="885"/>
      <c r="H2" s="885"/>
      <c r="I2" s="885"/>
      <c r="J2" s="885"/>
      <c r="K2" s="885"/>
      <c r="L2" s="885"/>
      <c r="M2" s="886"/>
    </row>
    <row r="3" spans="2:23" s="73" customFormat="1" ht="26.25" customHeight="1" thickBot="1" x14ac:dyDescent="0.25">
      <c r="B3" s="818"/>
      <c r="C3" s="819"/>
      <c r="D3" s="820"/>
      <c r="E3" s="809" t="s">
        <v>3</v>
      </c>
      <c r="F3" s="902"/>
      <c r="G3" s="903"/>
      <c r="H3" s="809" t="s">
        <v>106</v>
      </c>
      <c r="I3" s="810"/>
      <c r="J3" s="811"/>
      <c r="K3" s="809" t="s">
        <v>108</v>
      </c>
      <c r="L3" s="902"/>
      <c r="M3" s="903"/>
    </row>
    <row r="4" spans="2:23" s="73" customFormat="1" ht="15.75" customHeight="1" thickBot="1" x14ac:dyDescent="0.25">
      <c r="B4" s="812"/>
      <c r="C4" s="813"/>
      <c r="D4" s="814"/>
      <c r="E4" s="116" t="s">
        <v>0</v>
      </c>
      <c r="F4" s="116" t="s">
        <v>1</v>
      </c>
      <c r="G4" s="116" t="s">
        <v>2</v>
      </c>
      <c r="H4" s="116" t="s">
        <v>0</v>
      </c>
      <c r="I4" s="116" t="s">
        <v>1</v>
      </c>
      <c r="J4" s="116" t="s">
        <v>2</v>
      </c>
      <c r="K4" s="116" t="s">
        <v>0</v>
      </c>
      <c r="L4" s="116" t="s">
        <v>1</v>
      </c>
      <c r="M4" s="116" t="s">
        <v>2</v>
      </c>
    </row>
    <row r="5" spans="2:23" s="73" customFormat="1" ht="5.25" customHeight="1" x14ac:dyDescent="0.2">
      <c r="B5" s="66"/>
      <c r="C5" s="67"/>
      <c r="D5" s="68"/>
      <c r="E5" s="412"/>
      <c r="F5" s="413"/>
      <c r="G5" s="433"/>
      <c r="H5" s="412"/>
      <c r="I5" s="413"/>
      <c r="J5" s="433"/>
      <c r="K5" s="412"/>
      <c r="L5" s="413"/>
      <c r="M5" s="414"/>
    </row>
    <row r="6" spans="2:23" s="18" customFormat="1" ht="20.100000000000001" customHeight="1" x14ac:dyDescent="0.2">
      <c r="B6" s="821" t="s">
        <v>104</v>
      </c>
      <c r="C6" s="822"/>
      <c r="D6" s="823"/>
      <c r="E6" s="237">
        <v>39.299614819429401</v>
      </c>
      <c r="F6" s="238">
        <v>39.641778939590438</v>
      </c>
      <c r="G6" s="434">
        <v>38.968589208530176</v>
      </c>
      <c r="H6" s="237">
        <v>39.03402517358569</v>
      </c>
      <c r="I6" s="238">
        <v>39.284647132384258</v>
      </c>
      <c r="J6" s="434">
        <v>38.791561741192069</v>
      </c>
      <c r="K6" s="237">
        <v>0.2655896458437092</v>
      </c>
      <c r="L6" s="238">
        <v>0.35713180720618198</v>
      </c>
      <c r="M6" s="239">
        <v>0.17702746733810579</v>
      </c>
      <c r="O6" s="85"/>
      <c r="P6" s="85"/>
      <c r="Q6" s="85"/>
      <c r="R6" s="85"/>
      <c r="S6" s="85"/>
      <c r="T6" s="85"/>
      <c r="U6" s="85"/>
      <c r="V6" s="85"/>
      <c r="W6" s="85"/>
    </row>
    <row r="7" spans="2:23" s="18" customFormat="1" ht="20.100000000000001" customHeight="1" x14ac:dyDescent="0.2">
      <c r="B7" s="19" t="s">
        <v>10</v>
      </c>
      <c r="D7" s="108" t="s">
        <v>12</v>
      </c>
      <c r="E7" s="32">
        <v>38.814040548484137</v>
      </c>
      <c r="F7" s="33">
        <v>39.129529835903611</v>
      </c>
      <c r="G7" s="427">
        <v>38.574590075165425</v>
      </c>
      <c r="H7" s="32">
        <v>38.623654973592053</v>
      </c>
      <c r="I7" s="33">
        <v>38.887998894577805</v>
      </c>
      <c r="J7" s="427">
        <v>38.423022877596985</v>
      </c>
      <c r="K7" s="32">
        <v>0.19038557489207991</v>
      </c>
      <c r="L7" s="33">
        <v>0.2415309413258078</v>
      </c>
      <c r="M7" s="34">
        <v>0.15156719756844184</v>
      </c>
      <c r="O7" s="85"/>
      <c r="P7" s="85"/>
      <c r="Q7" s="85"/>
    </row>
    <row r="8" spans="2:23" s="18" customFormat="1" ht="20.100000000000001" customHeight="1" x14ac:dyDescent="0.2">
      <c r="B8" s="74" t="s">
        <v>100</v>
      </c>
      <c r="D8" s="108" t="s">
        <v>36</v>
      </c>
      <c r="E8" s="32">
        <v>38.26787491782013</v>
      </c>
      <c r="F8" s="33">
        <v>38.732015986305484</v>
      </c>
      <c r="G8" s="427">
        <v>37.836898074613302</v>
      </c>
      <c r="H8" s="32">
        <v>38.087939317230131</v>
      </c>
      <c r="I8" s="33">
        <v>38.532711404046559</v>
      </c>
      <c r="J8" s="427">
        <v>37.674947485785019</v>
      </c>
      <c r="K8" s="32">
        <v>0.17993560058999691</v>
      </c>
      <c r="L8" s="33">
        <v>0.19930458225892447</v>
      </c>
      <c r="M8" s="34">
        <v>0.16195058882828417</v>
      </c>
      <c r="O8" s="85"/>
      <c r="P8" s="85"/>
      <c r="Q8" s="85"/>
    </row>
    <row r="9" spans="2:23" s="18" customFormat="1" ht="14.25" customHeight="1" x14ac:dyDescent="0.2">
      <c r="B9" s="75"/>
      <c r="C9" s="48">
        <v>1</v>
      </c>
      <c r="D9" s="76" t="s">
        <v>39</v>
      </c>
      <c r="E9" s="32">
        <v>38.470188229704114</v>
      </c>
      <c r="F9" s="33">
        <v>38.525015273735988</v>
      </c>
      <c r="G9" s="427">
        <v>38.358566512371574</v>
      </c>
      <c r="H9" s="32">
        <v>38.456486344555287</v>
      </c>
      <c r="I9" s="33">
        <v>38.512067369252165</v>
      </c>
      <c r="J9" s="427">
        <v>38.343329607085352</v>
      </c>
      <c r="K9" s="32">
        <v>1.3701885148827189E-2</v>
      </c>
      <c r="L9" s="33">
        <v>1.2947904483825663E-2</v>
      </c>
      <c r="M9" s="34">
        <v>1.5236905286225127E-2</v>
      </c>
      <c r="O9" s="85"/>
      <c r="P9" s="85"/>
      <c r="Q9" s="85"/>
    </row>
    <row r="10" spans="2:23" s="18" customFormat="1" ht="12.75" customHeight="1" x14ac:dyDescent="0.2">
      <c r="B10" s="75"/>
      <c r="C10" s="48">
        <v>2</v>
      </c>
      <c r="D10" s="77" t="s">
        <v>40</v>
      </c>
      <c r="E10" s="32">
        <v>37.74004069406574</v>
      </c>
      <c r="F10" s="33">
        <v>38.251651031038016</v>
      </c>
      <c r="G10" s="427">
        <v>37.428961155909562</v>
      </c>
      <c r="H10" s="32">
        <v>37.565418231438244</v>
      </c>
      <c r="I10" s="33">
        <v>38.065086737044574</v>
      </c>
      <c r="J10" s="427">
        <v>37.261599804165861</v>
      </c>
      <c r="K10" s="32">
        <v>0.17462246262749925</v>
      </c>
      <c r="L10" s="33">
        <v>0.18656429399344054</v>
      </c>
      <c r="M10" s="34">
        <v>0.16736135174370143</v>
      </c>
      <c r="O10" s="85"/>
      <c r="P10" s="85"/>
      <c r="Q10" s="85"/>
    </row>
    <row r="11" spans="2:23" s="18" customFormat="1" ht="13.5" customHeight="1" x14ac:dyDescent="0.2">
      <c r="B11" s="75"/>
      <c r="C11" s="48">
        <v>3</v>
      </c>
      <c r="D11" s="77" t="s">
        <v>41</v>
      </c>
      <c r="E11" s="32">
        <v>39.211020029728651</v>
      </c>
      <c r="F11" s="33">
        <v>39.371419722810629</v>
      </c>
      <c r="G11" s="427">
        <v>38.953400028632693</v>
      </c>
      <c r="H11" s="32">
        <v>38.965482250302649</v>
      </c>
      <c r="I11" s="33">
        <v>39.089532380681689</v>
      </c>
      <c r="J11" s="427">
        <v>38.766243747347026</v>
      </c>
      <c r="K11" s="32">
        <v>0.24553777942600302</v>
      </c>
      <c r="L11" s="33">
        <v>0.28188734212894251</v>
      </c>
      <c r="M11" s="34">
        <v>0.18715628128566664</v>
      </c>
      <c r="O11" s="85"/>
      <c r="P11" s="85"/>
      <c r="Q11" s="85"/>
    </row>
    <row r="12" spans="2:23" s="18" customFormat="1" ht="20.100000000000001" customHeight="1" x14ac:dyDescent="0.2">
      <c r="B12" s="19" t="s">
        <v>34</v>
      </c>
      <c r="D12" s="108" t="s">
        <v>37</v>
      </c>
      <c r="E12" s="32">
        <v>39.433708525293873</v>
      </c>
      <c r="F12" s="33">
        <v>39.708943243516806</v>
      </c>
      <c r="G12" s="427">
        <v>39.268725270160246</v>
      </c>
      <c r="H12" s="32">
        <v>39.231466630505551</v>
      </c>
      <c r="I12" s="33">
        <v>39.405863456477128</v>
      </c>
      <c r="J12" s="427">
        <v>39.126928379591831</v>
      </c>
      <c r="K12" s="32">
        <v>0.20224189478832252</v>
      </c>
      <c r="L12" s="33">
        <v>0.30307978703967731</v>
      </c>
      <c r="M12" s="34">
        <v>0.14179689056841516</v>
      </c>
      <c r="O12" s="85"/>
      <c r="P12" s="85"/>
      <c r="Q12" s="85"/>
    </row>
    <row r="13" spans="2:23" s="18" customFormat="1" ht="15" customHeight="1" x14ac:dyDescent="0.2">
      <c r="B13" s="75"/>
      <c r="C13" s="48">
        <v>4</v>
      </c>
      <c r="D13" s="77" t="s">
        <v>42</v>
      </c>
      <c r="E13" s="32">
        <v>38.945420448558899</v>
      </c>
      <c r="F13" s="33">
        <v>39.091371822089627</v>
      </c>
      <c r="G13" s="427">
        <v>38.852277794289478</v>
      </c>
      <c r="H13" s="32">
        <v>38.803273412115068</v>
      </c>
      <c r="I13" s="33">
        <v>38.865059319209529</v>
      </c>
      <c r="J13" s="427">
        <v>38.76384313308467</v>
      </c>
      <c r="K13" s="32">
        <v>0.14214703644382962</v>
      </c>
      <c r="L13" s="33">
        <v>0.22631250288009505</v>
      </c>
      <c r="M13" s="34">
        <v>8.8434661204809334E-2</v>
      </c>
      <c r="O13" s="85"/>
      <c r="P13" s="85"/>
      <c r="Q13" s="85"/>
    </row>
    <row r="14" spans="2:23" s="18" customFormat="1" ht="15" customHeight="1" x14ac:dyDescent="0.2">
      <c r="B14" s="75"/>
      <c r="C14" s="48">
        <v>5</v>
      </c>
      <c r="D14" s="77" t="s">
        <v>43</v>
      </c>
      <c r="E14" s="32">
        <v>39.755216850527084</v>
      </c>
      <c r="F14" s="33">
        <v>40.142897659746367</v>
      </c>
      <c r="G14" s="427">
        <v>39.532339365437252</v>
      </c>
      <c r="H14" s="32">
        <v>39.513406106565427</v>
      </c>
      <c r="I14" s="33">
        <v>39.785875120780098</v>
      </c>
      <c r="J14" s="427">
        <v>39.356763819382365</v>
      </c>
      <c r="K14" s="32">
        <v>0.24181074396165789</v>
      </c>
      <c r="L14" s="33">
        <v>0.35702253896627245</v>
      </c>
      <c r="M14" s="34">
        <v>0.17557554605488879</v>
      </c>
      <c r="O14" s="85"/>
      <c r="P14" s="85"/>
      <c r="Q14" s="85"/>
    </row>
    <row r="15" spans="2:23" s="18" customFormat="1" ht="21" customHeight="1" x14ac:dyDescent="0.2">
      <c r="B15" s="19">
        <v>6</v>
      </c>
      <c r="C15" s="22"/>
      <c r="D15" s="108" t="s">
        <v>101</v>
      </c>
      <c r="E15" s="32">
        <v>40.037272861726713</v>
      </c>
      <c r="F15" s="33">
        <v>40.034853100805257</v>
      </c>
      <c r="G15" s="427">
        <v>40.050400838950679</v>
      </c>
      <c r="H15" s="32">
        <v>39.868161096427457</v>
      </c>
      <c r="I15" s="33">
        <v>39.857629663311741</v>
      </c>
      <c r="J15" s="427">
        <v>39.925297490711401</v>
      </c>
      <c r="K15" s="32">
        <v>0.16911176529925528</v>
      </c>
      <c r="L15" s="33">
        <v>0.17722343749351988</v>
      </c>
      <c r="M15" s="34">
        <v>0.12510334823927768</v>
      </c>
      <c r="O15" s="85"/>
      <c r="P15" s="85"/>
      <c r="Q15" s="85"/>
    </row>
    <row r="16" spans="2:23" s="18" customFormat="1" ht="20.25" customHeight="1" x14ac:dyDescent="0.2">
      <c r="B16" s="19" t="s">
        <v>35</v>
      </c>
      <c r="C16" s="48"/>
      <c r="D16" s="108" t="s">
        <v>13</v>
      </c>
      <c r="E16" s="32">
        <v>40.187059979916995</v>
      </c>
      <c r="F16" s="33">
        <v>40.314995986181948</v>
      </c>
      <c r="G16" s="427">
        <v>39.99509151979813</v>
      </c>
      <c r="H16" s="32">
        <v>39.782622938366117</v>
      </c>
      <c r="I16" s="33">
        <v>39.80342078204594</v>
      </c>
      <c r="J16" s="427">
        <v>39.751415695451804</v>
      </c>
      <c r="K16" s="32">
        <v>0.40443704155087679</v>
      </c>
      <c r="L16" s="33">
        <v>0.51157520413601065</v>
      </c>
      <c r="M16" s="34">
        <v>0.24367582434632912</v>
      </c>
      <c r="O16" s="85"/>
      <c r="P16" s="85"/>
      <c r="Q16" s="85"/>
    </row>
    <row r="17" spans="1:23" s="18" customFormat="1" ht="15" customHeight="1" x14ac:dyDescent="0.2">
      <c r="B17" s="75"/>
      <c r="C17" s="48">
        <v>7</v>
      </c>
      <c r="D17" s="77" t="s">
        <v>44</v>
      </c>
      <c r="E17" s="32">
        <v>40.274434832826749</v>
      </c>
      <c r="F17" s="33">
        <v>40.303467369568914</v>
      </c>
      <c r="G17" s="427">
        <v>40.185016985206971</v>
      </c>
      <c r="H17" s="32">
        <v>39.862834638667785</v>
      </c>
      <c r="I17" s="33">
        <v>39.843403686269326</v>
      </c>
      <c r="J17" s="427">
        <v>39.922680388837961</v>
      </c>
      <c r="K17" s="32">
        <v>0.41160019415896121</v>
      </c>
      <c r="L17" s="33">
        <v>0.46006368329958675</v>
      </c>
      <c r="M17" s="34">
        <v>0.26233659636900875</v>
      </c>
      <c r="O17" s="85"/>
      <c r="P17" s="85"/>
      <c r="Q17" s="85"/>
    </row>
    <row r="18" spans="1:23" s="18" customFormat="1" ht="21" customHeight="1" x14ac:dyDescent="0.2">
      <c r="B18" s="19" t="s">
        <v>11</v>
      </c>
      <c r="C18" s="48"/>
      <c r="D18" s="108" t="s">
        <v>38</v>
      </c>
      <c r="E18" s="32">
        <v>40.137662029731814</v>
      </c>
      <c r="F18" s="33">
        <v>40.324595466423716</v>
      </c>
      <c r="G18" s="427">
        <v>39.941099729306821</v>
      </c>
      <c r="H18" s="32">
        <v>39.737274723819041</v>
      </c>
      <c r="I18" s="33">
        <v>39.770128400836349</v>
      </c>
      <c r="J18" s="427">
        <v>39.702728767535319</v>
      </c>
      <c r="K18" s="32">
        <v>0.40038730591277027</v>
      </c>
      <c r="L18" s="33">
        <v>0.5544670655873658</v>
      </c>
      <c r="M18" s="34">
        <v>0.23837096177149908</v>
      </c>
      <c r="O18" s="85"/>
      <c r="P18" s="85"/>
      <c r="Q18" s="85"/>
    </row>
    <row r="19" spans="1:23" s="18" customFormat="1" ht="15" customHeight="1" x14ac:dyDescent="0.2">
      <c r="B19" s="75"/>
      <c r="C19" s="48">
        <v>8</v>
      </c>
      <c r="D19" s="78" t="s">
        <v>45</v>
      </c>
      <c r="E19" s="32">
        <v>40.398268414342496</v>
      </c>
      <c r="F19" s="33">
        <v>40.49111816958748</v>
      </c>
      <c r="G19" s="427">
        <v>40.229941856613259</v>
      </c>
      <c r="H19" s="32">
        <v>39.857468951603764</v>
      </c>
      <c r="I19" s="33">
        <v>39.822108725272059</v>
      </c>
      <c r="J19" s="427">
        <v>39.921573215134565</v>
      </c>
      <c r="K19" s="32">
        <v>0.54079946273873292</v>
      </c>
      <c r="L19" s="33">
        <v>0.66900944431542209</v>
      </c>
      <c r="M19" s="34">
        <v>0.30836864147869503</v>
      </c>
      <c r="O19" s="85"/>
      <c r="P19" s="85"/>
      <c r="Q19" s="85"/>
    </row>
    <row r="20" spans="1:23" s="18" customFormat="1" ht="15" customHeight="1" x14ac:dyDescent="0.2">
      <c r="B20" s="75"/>
      <c r="C20" s="48">
        <v>9</v>
      </c>
      <c r="D20" s="77" t="s">
        <v>46</v>
      </c>
      <c r="E20" s="32">
        <v>39.892626115207399</v>
      </c>
      <c r="F20" s="33">
        <v>40.06484932086039</v>
      </c>
      <c r="G20" s="427">
        <v>39.783210047447866</v>
      </c>
      <c r="H20" s="32">
        <v>39.624261749981962</v>
      </c>
      <c r="I20" s="33">
        <v>39.689048231821616</v>
      </c>
      <c r="J20" s="427">
        <v>39.58310189547803</v>
      </c>
      <c r="K20" s="32">
        <v>0.26836436522543905</v>
      </c>
      <c r="L20" s="33">
        <v>0.37580108903877074</v>
      </c>
      <c r="M20" s="34">
        <v>0.20010815196983636</v>
      </c>
      <c r="O20" s="85"/>
      <c r="P20" s="85"/>
      <c r="Q20" s="85"/>
    </row>
    <row r="21" spans="1:23" s="18" customFormat="1" ht="4.5" customHeight="1" thickBot="1" x14ac:dyDescent="0.25">
      <c r="B21" s="79"/>
      <c r="C21" s="80"/>
      <c r="D21" s="81"/>
      <c r="E21" s="82"/>
      <c r="F21" s="84"/>
      <c r="G21" s="435"/>
      <c r="H21" s="82"/>
      <c r="I21" s="84"/>
      <c r="J21" s="435"/>
      <c r="K21" s="82"/>
      <c r="L21" s="84"/>
      <c r="M21" s="83"/>
      <c r="O21" s="85"/>
      <c r="P21" s="85"/>
      <c r="Q21" s="85"/>
    </row>
    <row r="22" spans="1:23" s="18" customFormat="1" x14ac:dyDescent="0.2">
      <c r="O22" s="85"/>
      <c r="P22" s="85"/>
      <c r="Q22" s="85"/>
    </row>
    <row r="24" spans="1:23" ht="29.25" customHeight="1" thickBot="1" x14ac:dyDescent="0.25">
      <c r="A24" s="72"/>
      <c r="B24" s="813" t="s">
        <v>184</v>
      </c>
      <c r="C24" s="813"/>
      <c r="D24" s="813"/>
      <c r="E24" s="813"/>
      <c r="F24" s="813"/>
      <c r="G24" s="813"/>
      <c r="H24" s="813"/>
      <c r="I24" s="813"/>
      <c r="J24" s="813"/>
      <c r="K24" s="813"/>
      <c r="L24" s="813"/>
      <c r="M24" s="162"/>
    </row>
    <row r="25" spans="1:23" ht="18.75" customHeight="1" thickBot="1" x14ac:dyDescent="0.25">
      <c r="A25" s="73"/>
      <c r="B25" s="809" t="s">
        <v>140</v>
      </c>
      <c r="C25" s="810"/>
      <c r="D25" s="811"/>
      <c r="E25" s="884" t="s">
        <v>105</v>
      </c>
      <c r="F25" s="885"/>
      <c r="G25" s="885"/>
      <c r="H25" s="885"/>
      <c r="I25" s="885"/>
      <c r="J25" s="885"/>
      <c r="K25" s="885"/>
      <c r="L25" s="885"/>
      <c r="M25" s="886"/>
    </row>
    <row r="26" spans="1:23" ht="26.25" customHeight="1" thickBot="1" x14ac:dyDescent="0.25">
      <c r="A26" s="73"/>
      <c r="B26" s="818"/>
      <c r="C26" s="819"/>
      <c r="D26" s="820"/>
      <c r="E26" s="809" t="s">
        <v>3</v>
      </c>
      <c r="F26" s="902"/>
      <c r="G26" s="903"/>
      <c r="H26" s="809" t="s">
        <v>106</v>
      </c>
      <c r="I26" s="810"/>
      <c r="J26" s="811"/>
      <c r="K26" s="809" t="s">
        <v>108</v>
      </c>
      <c r="L26" s="902"/>
      <c r="M26" s="903"/>
    </row>
    <row r="27" spans="1:23" ht="15.75" customHeight="1" thickBot="1" x14ac:dyDescent="0.25">
      <c r="A27" s="73"/>
      <c r="B27" s="812"/>
      <c r="C27" s="813"/>
      <c r="D27" s="814"/>
      <c r="E27" s="116" t="s">
        <v>0</v>
      </c>
      <c r="F27" s="116" t="s">
        <v>1</v>
      </c>
      <c r="G27" s="116" t="s">
        <v>2</v>
      </c>
      <c r="H27" s="116" t="s">
        <v>0</v>
      </c>
      <c r="I27" s="116" t="s">
        <v>1</v>
      </c>
      <c r="J27" s="116" t="s">
        <v>2</v>
      </c>
      <c r="K27" s="116" t="s">
        <v>0</v>
      </c>
      <c r="L27" s="116" t="s">
        <v>1</v>
      </c>
      <c r="M27" s="116" t="s">
        <v>2</v>
      </c>
    </row>
    <row r="28" spans="1:23" ht="5.25" customHeight="1" x14ac:dyDescent="0.2">
      <c r="A28" s="73"/>
      <c r="B28" s="66"/>
      <c r="C28" s="67"/>
      <c r="D28" s="68"/>
      <c r="E28" s="412"/>
      <c r="F28" s="413"/>
      <c r="G28" s="433"/>
      <c r="H28" s="412"/>
      <c r="I28" s="413"/>
      <c r="J28" s="433"/>
      <c r="K28" s="412"/>
      <c r="L28" s="413"/>
      <c r="M28" s="414"/>
    </row>
    <row r="29" spans="1:23" ht="20.100000000000001" customHeight="1" x14ac:dyDescent="0.2">
      <c r="A29" s="18"/>
      <c r="B29" s="821" t="s">
        <v>104</v>
      </c>
      <c r="C29" s="822"/>
      <c r="D29" s="823"/>
      <c r="E29" s="237">
        <v>20.610676385464735</v>
      </c>
      <c r="F29" s="239">
        <v>21.062314639424429</v>
      </c>
      <c r="G29" s="238">
        <v>20.4235996248931</v>
      </c>
      <c r="H29" s="237">
        <v>20.324163792645834</v>
      </c>
      <c r="I29" s="239">
        <v>20.850105757578984</v>
      </c>
      <c r="J29" s="238">
        <v>20.106309086615656</v>
      </c>
      <c r="K29" s="237">
        <v>0.28651259281890279</v>
      </c>
      <c r="L29" s="238">
        <v>0.21220888184544451</v>
      </c>
      <c r="M29" s="239">
        <v>0.31729053827744497</v>
      </c>
      <c r="O29" s="205"/>
      <c r="P29" s="205"/>
      <c r="Q29" s="205"/>
      <c r="R29" s="205"/>
      <c r="S29" s="205"/>
      <c r="T29" s="205"/>
      <c r="U29" s="205"/>
      <c r="V29" s="205"/>
      <c r="W29" s="205"/>
    </row>
    <row r="30" spans="1:23" ht="20.100000000000001" customHeight="1" x14ac:dyDescent="0.2">
      <c r="A30" s="18"/>
      <c r="B30" s="19" t="s">
        <v>10</v>
      </c>
      <c r="C30" s="18"/>
      <c r="D30" s="108" t="s">
        <v>12</v>
      </c>
      <c r="E30" s="32">
        <v>21.510553457012687</v>
      </c>
      <c r="F30" s="34">
        <v>20.229101089922672</v>
      </c>
      <c r="G30" s="33">
        <v>22.15278067708504</v>
      </c>
      <c r="H30" s="32">
        <v>21.140015984441185</v>
      </c>
      <c r="I30" s="34">
        <v>20.071510302084931</v>
      </c>
      <c r="J30" s="33">
        <v>21.675520425834875</v>
      </c>
      <c r="K30" s="32">
        <v>0.37053747257150266</v>
      </c>
      <c r="L30" s="33">
        <v>0.15759078783774119</v>
      </c>
      <c r="M30" s="34">
        <v>0.47726025125016447</v>
      </c>
    </row>
    <row r="31" spans="1:23" x14ac:dyDescent="0.2">
      <c r="A31" s="18"/>
      <c r="B31" s="74" t="s">
        <v>100</v>
      </c>
      <c r="C31" s="18"/>
      <c r="D31" s="108" t="s">
        <v>36</v>
      </c>
      <c r="E31" s="32">
        <v>17.362340317227741</v>
      </c>
      <c r="F31" s="34">
        <v>16.265855572364778</v>
      </c>
      <c r="G31" s="33">
        <v>18.196540641505031</v>
      </c>
      <c r="H31" s="32">
        <v>17.285173677913566</v>
      </c>
      <c r="I31" s="34">
        <v>16.170008178651539</v>
      </c>
      <c r="J31" s="33">
        <v>18.133586230359512</v>
      </c>
      <c r="K31" s="32">
        <v>7.7166639314175292E-2</v>
      </c>
      <c r="L31" s="33">
        <v>9.5847393713238249E-2</v>
      </c>
      <c r="M31" s="34">
        <v>6.2954411145519959E-2</v>
      </c>
    </row>
    <row r="32" spans="1:23" x14ac:dyDescent="0.2">
      <c r="A32" s="18"/>
      <c r="B32" s="75"/>
      <c r="C32" s="48">
        <v>1</v>
      </c>
      <c r="D32" s="76" t="s">
        <v>39</v>
      </c>
      <c r="E32" s="32">
        <v>21.766970343262106</v>
      </c>
      <c r="F32" s="34">
        <v>22.159786690084182</v>
      </c>
      <c r="G32" s="33">
        <v>21.208009011754061</v>
      </c>
      <c r="H32" s="32">
        <v>21.766970343262106</v>
      </c>
      <c r="I32" s="34">
        <v>22.159786690084182</v>
      </c>
      <c r="J32" s="33">
        <v>21.208009011754061</v>
      </c>
      <c r="K32" s="32">
        <v>0</v>
      </c>
      <c r="L32" s="33">
        <v>0</v>
      </c>
      <c r="M32" s="34">
        <v>0</v>
      </c>
    </row>
    <row r="33" spans="1:13" x14ac:dyDescent="0.2">
      <c r="A33" s="18"/>
      <c r="B33" s="75"/>
      <c r="C33" s="48">
        <v>2</v>
      </c>
      <c r="D33" s="77" t="s">
        <v>40</v>
      </c>
      <c r="E33" s="32">
        <v>16.226678985357072</v>
      </c>
      <c r="F33" s="34">
        <v>14.945738062548321</v>
      </c>
      <c r="G33" s="33">
        <v>17.178477186299336</v>
      </c>
      <c r="H33" s="32">
        <v>16.15247039378897</v>
      </c>
      <c r="I33" s="34">
        <v>14.865174396172781</v>
      </c>
      <c r="J33" s="33">
        <v>17.108990708500002</v>
      </c>
      <c r="K33" s="32">
        <v>7.4208591568100446E-2</v>
      </c>
      <c r="L33" s="33">
        <v>8.0563666375539772E-2</v>
      </c>
      <c r="M33" s="34">
        <v>6.948647779933205E-2</v>
      </c>
    </row>
    <row r="34" spans="1:13" x14ac:dyDescent="0.2">
      <c r="A34" s="18"/>
      <c r="B34" s="75"/>
      <c r="C34" s="48">
        <v>3</v>
      </c>
      <c r="D34" s="77" t="s">
        <v>41</v>
      </c>
      <c r="E34" s="32">
        <v>24.932142465158329</v>
      </c>
      <c r="F34" s="34">
        <v>24.047267404246423</v>
      </c>
      <c r="G34" s="33">
        <v>25.579569764370113</v>
      </c>
      <c r="H34" s="32">
        <v>24.803146421194395</v>
      </c>
      <c r="I34" s="34">
        <v>23.77870483522085</v>
      </c>
      <c r="J34" s="33">
        <v>25.552688902958518</v>
      </c>
      <c r="K34" s="32">
        <v>0.12899604396393291</v>
      </c>
      <c r="L34" s="33">
        <v>0.26856256902557135</v>
      </c>
      <c r="M34" s="34">
        <v>2.6880861411595854E-2</v>
      </c>
    </row>
    <row r="35" spans="1:13" ht="20.100000000000001" customHeight="1" x14ac:dyDescent="0.2">
      <c r="A35" s="18"/>
      <c r="B35" s="19" t="s">
        <v>34</v>
      </c>
      <c r="C35" s="18"/>
      <c r="D35" s="108" t="s">
        <v>37</v>
      </c>
      <c r="E35" s="32">
        <v>23.215382089099485</v>
      </c>
      <c r="F35" s="34">
        <v>22.627057046625978</v>
      </c>
      <c r="G35" s="33">
        <v>23.459773154554959</v>
      </c>
      <c r="H35" s="32">
        <v>22.724275354654861</v>
      </c>
      <c r="I35" s="34">
        <v>22.43210850765422</v>
      </c>
      <c r="J35" s="33">
        <v>22.845641881445975</v>
      </c>
      <c r="K35" s="32">
        <v>0.49110673444462516</v>
      </c>
      <c r="L35" s="33">
        <v>0.19494853897175768</v>
      </c>
      <c r="M35" s="34">
        <v>0.61413127310898608</v>
      </c>
    </row>
    <row r="36" spans="1:13" x14ac:dyDescent="0.2">
      <c r="A36" s="18"/>
      <c r="B36" s="75"/>
      <c r="C36" s="48">
        <v>4</v>
      </c>
      <c r="D36" s="77" t="s">
        <v>42</v>
      </c>
      <c r="E36" s="32">
        <v>26.965162550622747</v>
      </c>
      <c r="F36" s="34">
        <v>27.325900857794078</v>
      </c>
      <c r="G36" s="33">
        <v>26.670029715831248</v>
      </c>
      <c r="H36" s="32">
        <v>26.781701889719912</v>
      </c>
      <c r="I36" s="34">
        <v>27.082111020247172</v>
      </c>
      <c r="J36" s="33">
        <v>26.535926499285285</v>
      </c>
      <c r="K36" s="32">
        <v>0.18346066090283517</v>
      </c>
      <c r="L36" s="33">
        <v>0.24378983754690609</v>
      </c>
      <c r="M36" s="34">
        <v>0.13410321654596452</v>
      </c>
    </row>
    <row r="37" spans="1:13" x14ac:dyDescent="0.2">
      <c r="A37" s="18"/>
      <c r="B37" s="75"/>
      <c r="C37" s="48">
        <v>5</v>
      </c>
      <c r="D37" s="77" t="s">
        <v>43</v>
      </c>
      <c r="E37" s="32">
        <v>22.834588530289849</v>
      </c>
      <c r="F37" s="34">
        <v>21.853551053993137</v>
      </c>
      <c r="G37" s="33">
        <v>23.211565086615575</v>
      </c>
      <c r="H37" s="32">
        <v>22.312240061989105</v>
      </c>
      <c r="I37" s="34">
        <v>21.666642585867329</v>
      </c>
      <c r="J37" s="33">
        <v>22.560319385359808</v>
      </c>
      <c r="K37" s="32">
        <v>0.52234846830074366</v>
      </c>
      <c r="L37" s="33">
        <v>0.18690846812580689</v>
      </c>
      <c r="M37" s="34">
        <v>0.65124570125576631</v>
      </c>
    </row>
    <row r="38" spans="1:13" ht="24" x14ac:dyDescent="0.2">
      <c r="A38" s="18"/>
      <c r="B38" s="19">
        <v>6</v>
      </c>
      <c r="C38" s="22"/>
      <c r="D38" s="108" t="s">
        <v>101</v>
      </c>
      <c r="E38" s="32">
        <v>15.360912107853514</v>
      </c>
      <c r="F38" s="34">
        <v>15.015125896349412</v>
      </c>
      <c r="G38" s="33">
        <v>18</v>
      </c>
      <c r="H38" s="32">
        <v>15.360912107853514</v>
      </c>
      <c r="I38" s="34">
        <v>15.015125896349412</v>
      </c>
      <c r="J38" s="33">
        <v>18</v>
      </c>
      <c r="K38" s="32">
        <v>0</v>
      </c>
      <c r="L38" s="33">
        <v>0</v>
      </c>
      <c r="M38" s="34">
        <v>0</v>
      </c>
    </row>
    <row r="39" spans="1:13" ht="20.100000000000001" customHeight="1" x14ac:dyDescent="0.2">
      <c r="A39" s="18"/>
      <c r="B39" s="19" t="s">
        <v>35</v>
      </c>
      <c r="C39" s="48"/>
      <c r="D39" s="108" t="s">
        <v>13</v>
      </c>
      <c r="E39" s="32">
        <v>18.721200592187941</v>
      </c>
      <c r="F39" s="34">
        <v>24.037931315298671</v>
      </c>
      <c r="G39" s="33">
        <v>17.357616511461117</v>
      </c>
      <c r="H39" s="32">
        <v>18.611796465316978</v>
      </c>
      <c r="I39" s="34">
        <v>23.633335192212542</v>
      </c>
      <c r="J39" s="33">
        <v>17.323920395350854</v>
      </c>
      <c r="K39" s="32">
        <v>0.1094041268709614</v>
      </c>
      <c r="L39" s="33">
        <v>0.40459612308612886</v>
      </c>
      <c r="M39" s="34">
        <v>3.3696116110264754E-2</v>
      </c>
    </row>
    <row r="40" spans="1:13" x14ac:dyDescent="0.2">
      <c r="A40" s="18"/>
      <c r="B40" s="75"/>
      <c r="C40" s="48">
        <v>7</v>
      </c>
      <c r="D40" s="77" t="s">
        <v>44</v>
      </c>
      <c r="E40" s="32">
        <v>23.678239688800833</v>
      </c>
      <c r="F40" s="34">
        <v>25.144036508586307</v>
      </c>
      <c r="G40" s="33">
        <v>19.67285771944719</v>
      </c>
      <c r="H40" s="32">
        <v>23.62373648745961</v>
      </c>
      <c r="I40" s="34">
        <v>25.069587489391669</v>
      </c>
      <c r="J40" s="33">
        <v>19.67285771944719</v>
      </c>
      <c r="K40" s="32">
        <v>5.4503201341221455E-2</v>
      </c>
      <c r="L40" s="33">
        <v>7.4449019194638782E-2</v>
      </c>
      <c r="M40" s="34">
        <v>0</v>
      </c>
    </row>
    <row r="41" spans="1:13" ht="26.25" customHeight="1" x14ac:dyDescent="0.2">
      <c r="A41" s="18"/>
      <c r="B41" s="19" t="s">
        <v>11</v>
      </c>
      <c r="C41" s="48"/>
      <c r="D41" s="108" t="s">
        <v>38</v>
      </c>
      <c r="E41" s="32">
        <v>18.555719162476862</v>
      </c>
      <c r="F41" s="34">
        <v>23.892980618740914</v>
      </c>
      <c r="G41" s="33">
        <v>17.332162540200958</v>
      </c>
      <c r="H41" s="32">
        <v>18.444482271435181</v>
      </c>
      <c r="I41" s="34">
        <v>23.445120027712672</v>
      </c>
      <c r="J41" s="33">
        <v>17.298095965942277</v>
      </c>
      <c r="K41" s="32">
        <v>0.11123689104168047</v>
      </c>
      <c r="L41" s="33">
        <v>0.44786059102824316</v>
      </c>
      <c r="M41" s="34">
        <v>3.4066574258682224E-2</v>
      </c>
    </row>
    <row r="42" spans="1:13" x14ac:dyDescent="0.2">
      <c r="A42" s="18"/>
      <c r="B42" s="75"/>
      <c r="C42" s="48">
        <v>8</v>
      </c>
      <c r="D42" s="78" t="s">
        <v>45</v>
      </c>
      <c r="E42" s="32">
        <v>29.415549434452405</v>
      </c>
      <c r="F42" s="34">
        <v>28.047976880491785</v>
      </c>
      <c r="G42" s="33">
        <v>34.49208276115062</v>
      </c>
      <c r="H42" s="32">
        <v>29.203032711821692</v>
      </c>
      <c r="I42" s="34">
        <v>27.853100101099095</v>
      </c>
      <c r="J42" s="33">
        <v>34.214085227670388</v>
      </c>
      <c r="K42" s="32">
        <v>0.21251672263071308</v>
      </c>
      <c r="L42" s="33">
        <v>0.19487677939269035</v>
      </c>
      <c r="M42" s="34">
        <v>0.27799753348023043</v>
      </c>
    </row>
    <row r="43" spans="1:13" x14ac:dyDescent="0.2">
      <c r="A43" s="18"/>
      <c r="B43" s="75"/>
      <c r="C43" s="48">
        <v>9</v>
      </c>
      <c r="D43" s="77" t="s">
        <v>46</v>
      </c>
      <c r="E43" s="32">
        <v>18.215470316226636</v>
      </c>
      <c r="F43" s="34">
        <v>23.281291821157478</v>
      </c>
      <c r="G43" s="33">
        <v>17.195082701787385</v>
      </c>
      <c r="H43" s="32">
        <v>18.107406618962717</v>
      </c>
      <c r="I43" s="34">
        <v>22.796187547151238</v>
      </c>
      <c r="J43" s="33">
        <v>17.16296473894668</v>
      </c>
      <c r="K43" s="32">
        <v>0.10806369726391823</v>
      </c>
      <c r="L43" s="33">
        <v>0.48510427400624134</v>
      </c>
      <c r="M43" s="34">
        <v>3.2117962840703264E-2</v>
      </c>
    </row>
    <row r="44" spans="1:13" ht="8.25" customHeight="1" thickBot="1" x14ac:dyDescent="0.25">
      <c r="A44" s="18"/>
      <c r="B44" s="79"/>
      <c r="C44" s="80"/>
      <c r="D44" s="81"/>
      <c r="E44" s="82"/>
      <c r="F44" s="83"/>
      <c r="G44" s="84"/>
      <c r="H44" s="82"/>
      <c r="I44" s="83"/>
      <c r="J44" s="84"/>
      <c r="K44" s="82"/>
      <c r="L44" s="84"/>
      <c r="M44" s="83"/>
    </row>
    <row r="45" spans="1:13" x14ac:dyDescent="0.2">
      <c r="B45" s="18"/>
    </row>
  </sheetData>
  <mergeCells count="14">
    <mergeCell ref="B1:L1"/>
    <mergeCell ref="B24:L24"/>
    <mergeCell ref="B6:D6"/>
    <mergeCell ref="E2:M2"/>
    <mergeCell ref="B2:D4"/>
    <mergeCell ref="E3:G3"/>
    <mergeCell ref="H3:J3"/>
    <mergeCell ref="K3:M3"/>
    <mergeCell ref="B29:D29"/>
    <mergeCell ref="B25:D27"/>
    <mergeCell ref="E25:M25"/>
    <mergeCell ref="E26:G26"/>
    <mergeCell ref="H26:J26"/>
    <mergeCell ref="K26:M26"/>
  </mergeCells>
  <printOptions horizontalCentered="1" verticalCentered="1"/>
  <pageMargins left="0.23622047244094491" right="0.23622047244094491" top="0.70866141732283472" bottom="0.19685039370078741" header="0.19685039370078741" footer="0"/>
  <pageSetup paperSize="9" scale="64" orientation="landscape" horizontalDpi="300" verticalDpi="300" r:id="rId1"/>
  <headerFooter scaleWithDoc="0"/>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tint="-0.14999847407452621"/>
  </sheetPr>
  <dimension ref="B2:T43"/>
  <sheetViews>
    <sheetView showGridLines="0" workbookViewId="0"/>
  </sheetViews>
  <sheetFormatPr defaultRowHeight="12" x14ac:dyDescent="0.2"/>
  <cols>
    <col min="1" max="1" width="1.140625" style="64" customWidth="1"/>
    <col min="2" max="2" width="6.42578125" style="63" customWidth="1"/>
    <col min="3" max="3" width="6.7109375" style="22" customWidth="1"/>
    <col min="4" max="4" width="0.85546875" style="64" customWidth="1"/>
    <col min="5" max="5" width="45.7109375" style="64" customWidth="1"/>
    <col min="6" max="14" width="7.7109375" style="64" customWidth="1"/>
    <col min="15" max="15" width="9.140625" style="64" customWidth="1"/>
    <col min="16" max="16384" width="9.140625" style="64"/>
  </cols>
  <sheetData>
    <row r="2" spans="2:20" s="17" customFormat="1" ht="23.25" customHeight="1" x14ac:dyDescent="0.2">
      <c r="B2" s="819" t="s">
        <v>186</v>
      </c>
      <c r="C2" s="819"/>
      <c r="D2" s="819"/>
      <c r="E2" s="819"/>
      <c r="F2" s="819"/>
      <c r="G2" s="819"/>
      <c r="H2" s="819"/>
      <c r="I2" s="819"/>
      <c r="J2" s="819"/>
      <c r="K2" s="819"/>
      <c r="L2" s="819"/>
      <c r="M2" s="819"/>
      <c r="N2" s="819"/>
      <c r="O2" s="819"/>
      <c r="P2" s="819"/>
      <c r="Q2" s="819"/>
      <c r="R2" s="819"/>
      <c r="S2" s="819"/>
      <c r="T2" s="162"/>
    </row>
    <row r="3" spans="2:20" s="18" customFormat="1" ht="6.75" customHeight="1" thickBot="1" x14ac:dyDescent="0.25">
      <c r="B3" s="22"/>
      <c r="C3" s="22"/>
      <c r="E3" s="20"/>
    </row>
    <row r="4" spans="2:20" s="23" customFormat="1" ht="25.5" customHeight="1" thickBot="1" x14ac:dyDescent="0.25">
      <c r="B4" s="809" t="s">
        <v>52</v>
      </c>
      <c r="C4" s="810"/>
      <c r="D4" s="810"/>
      <c r="E4" s="811"/>
      <c r="F4" s="809" t="s">
        <v>118</v>
      </c>
      <c r="G4" s="810"/>
      <c r="H4" s="811"/>
      <c r="I4" s="815" t="s">
        <v>145</v>
      </c>
      <c r="J4" s="816"/>
      <c r="K4" s="816"/>
      <c r="L4" s="816"/>
      <c r="M4" s="816"/>
      <c r="N4" s="817"/>
      <c r="O4" s="815" t="s">
        <v>146</v>
      </c>
      <c r="P4" s="816"/>
      <c r="Q4" s="816"/>
      <c r="R4" s="816"/>
      <c r="S4" s="816"/>
      <c r="T4" s="817"/>
    </row>
    <row r="5" spans="2:20" s="23" customFormat="1" ht="15.75" customHeight="1" thickBot="1" x14ac:dyDescent="0.25">
      <c r="B5" s="818"/>
      <c r="C5" s="819"/>
      <c r="D5" s="819"/>
      <c r="E5" s="820"/>
      <c r="F5" s="812"/>
      <c r="G5" s="813"/>
      <c r="H5" s="814"/>
      <c r="I5" s="815" t="s">
        <v>143</v>
      </c>
      <c r="J5" s="816"/>
      <c r="K5" s="817"/>
      <c r="L5" s="815" t="s">
        <v>128</v>
      </c>
      <c r="M5" s="816"/>
      <c r="N5" s="817"/>
      <c r="O5" s="815" t="s">
        <v>143</v>
      </c>
      <c r="P5" s="816"/>
      <c r="Q5" s="817"/>
      <c r="R5" s="815" t="s">
        <v>128</v>
      </c>
      <c r="S5" s="816"/>
      <c r="T5" s="817"/>
    </row>
    <row r="6" spans="2:20" s="23" customFormat="1" ht="15" customHeight="1" thickBot="1" x14ac:dyDescent="0.25">
      <c r="B6" s="812"/>
      <c r="C6" s="813"/>
      <c r="D6" s="813"/>
      <c r="E6" s="814"/>
      <c r="F6" s="24" t="s">
        <v>0</v>
      </c>
      <c r="G6" s="24" t="s">
        <v>1</v>
      </c>
      <c r="H6" s="24" t="s">
        <v>2</v>
      </c>
      <c r="I6" s="24" t="s">
        <v>0</v>
      </c>
      <c r="J6" s="24" t="s">
        <v>1</v>
      </c>
      <c r="K6" s="24" t="s">
        <v>2</v>
      </c>
      <c r="L6" s="24" t="s">
        <v>0</v>
      </c>
      <c r="M6" s="24" t="s">
        <v>1</v>
      </c>
      <c r="N6" s="24" t="s">
        <v>2</v>
      </c>
      <c r="O6" s="24" t="s">
        <v>0</v>
      </c>
      <c r="P6" s="24" t="s">
        <v>1</v>
      </c>
      <c r="Q6" s="24" t="s">
        <v>2</v>
      </c>
      <c r="R6" s="24" t="s">
        <v>0</v>
      </c>
      <c r="S6" s="24" t="s">
        <v>1</v>
      </c>
      <c r="T6" s="24" t="s">
        <v>2</v>
      </c>
    </row>
    <row r="7" spans="2:20" s="23" customFormat="1" ht="5.25" customHeight="1" x14ac:dyDescent="0.2">
      <c r="B7" s="66"/>
      <c r="C7" s="67"/>
      <c r="D7" s="67"/>
      <c r="E7" s="68"/>
      <c r="F7" s="202"/>
      <c r="G7" s="202"/>
      <c r="H7" s="203"/>
      <c r="I7" s="201"/>
      <c r="J7" s="200"/>
      <c r="K7" s="65"/>
      <c r="L7" s="202"/>
      <c r="M7" s="202"/>
      <c r="N7" s="202"/>
      <c r="O7" s="204"/>
      <c r="P7" s="202"/>
      <c r="Q7" s="203"/>
      <c r="R7" s="204"/>
      <c r="S7" s="202"/>
      <c r="T7" s="203"/>
    </row>
    <row r="8" spans="2:20" s="18" customFormat="1" ht="18" customHeight="1" x14ac:dyDescent="0.2">
      <c r="B8" s="821" t="s">
        <v>157</v>
      </c>
      <c r="C8" s="822"/>
      <c r="D8" s="822"/>
      <c r="E8" s="823"/>
      <c r="F8" s="308">
        <v>159.52589999999799</v>
      </c>
      <c r="G8" s="309">
        <v>46.72442000000013</v>
      </c>
      <c r="H8" s="310">
        <v>112.80147999999772</v>
      </c>
      <c r="I8" s="311">
        <v>6.1874374361780999</v>
      </c>
      <c r="J8" s="309">
        <v>7.5382990949914408</v>
      </c>
      <c r="K8" s="310">
        <v>5.6278860233039403</v>
      </c>
      <c r="L8" s="312">
        <v>4.22</v>
      </c>
      <c r="M8" s="309">
        <v>4.67</v>
      </c>
      <c r="N8" s="312">
        <v>4.09</v>
      </c>
      <c r="O8" s="275">
        <v>513.99083076791908</v>
      </c>
      <c r="P8" s="269">
        <v>622.24249268369636</v>
      </c>
      <c r="Q8" s="270">
        <v>469.15102798296618</v>
      </c>
      <c r="R8" s="275">
        <v>408</v>
      </c>
      <c r="S8" s="269">
        <v>462</v>
      </c>
      <c r="T8" s="270">
        <v>386</v>
      </c>
    </row>
    <row r="9" spans="2:20" s="20" customFormat="1" ht="24.75" customHeight="1" x14ac:dyDescent="0.2">
      <c r="B9" s="38" t="s">
        <v>53</v>
      </c>
      <c r="C9" s="824" t="s">
        <v>165</v>
      </c>
      <c r="D9" s="824"/>
      <c r="E9" s="825"/>
      <c r="F9" s="184">
        <v>127.32892999999774</v>
      </c>
      <c r="G9" s="185">
        <v>35.426060000000007</v>
      </c>
      <c r="H9" s="186">
        <v>91.902869999998316</v>
      </c>
      <c r="I9" s="313">
        <v>4.620097460176571</v>
      </c>
      <c r="J9" s="185">
        <v>5.3167428808058244</v>
      </c>
      <c r="K9" s="186">
        <v>4.3515595737108024</v>
      </c>
      <c r="L9" s="314">
        <v>3.96</v>
      </c>
      <c r="M9" s="185">
        <v>4.24</v>
      </c>
      <c r="N9" s="314">
        <v>3.85</v>
      </c>
      <c r="O9" s="99">
        <v>430.69589754661291</v>
      </c>
      <c r="P9" s="100">
        <v>528.50397391073034</v>
      </c>
      <c r="Q9" s="101">
        <v>392.9935408981238</v>
      </c>
      <c r="R9" s="99">
        <v>375</v>
      </c>
      <c r="S9" s="100">
        <v>413</v>
      </c>
      <c r="T9" s="101">
        <v>362</v>
      </c>
    </row>
    <row r="10" spans="2:20" s="20" customFormat="1" ht="16.5" customHeight="1" x14ac:dyDescent="0.2">
      <c r="B10" s="253" t="s">
        <v>54</v>
      </c>
      <c r="C10" s="254" t="s">
        <v>14</v>
      </c>
      <c r="D10" s="254"/>
      <c r="E10" s="255"/>
      <c r="F10" s="294">
        <v>4.178840000000001</v>
      </c>
      <c r="G10" s="295">
        <v>2.4288900000000013</v>
      </c>
      <c r="H10" s="296">
        <v>1.749950000000001</v>
      </c>
      <c r="I10" s="315">
        <v>7.6098578074298144</v>
      </c>
      <c r="J10" s="295">
        <v>7.1485733400853873</v>
      </c>
      <c r="K10" s="296">
        <v>8.2501099459984601</v>
      </c>
      <c r="L10" s="316">
        <v>5.81</v>
      </c>
      <c r="M10" s="295">
        <v>5.97</v>
      </c>
      <c r="N10" s="316">
        <v>5.73</v>
      </c>
      <c r="O10" s="276">
        <v>665.60890582075433</v>
      </c>
      <c r="P10" s="272">
        <v>722.53818822589756</v>
      </c>
      <c r="Q10" s="273">
        <v>586.59238263950408</v>
      </c>
      <c r="R10" s="276">
        <v>522</v>
      </c>
      <c r="S10" s="272">
        <v>547</v>
      </c>
      <c r="T10" s="273">
        <v>510</v>
      </c>
    </row>
    <row r="11" spans="2:20" s="20" customFormat="1" ht="16.5" customHeight="1" x14ac:dyDescent="0.2">
      <c r="B11" s="19"/>
      <c r="C11" s="48" t="s">
        <v>55</v>
      </c>
      <c r="D11" s="20" t="s">
        <v>16</v>
      </c>
      <c r="E11" s="21"/>
      <c r="F11" s="177">
        <v>0.4572799999999998</v>
      </c>
      <c r="G11" s="178">
        <v>0.3961599999999999</v>
      </c>
      <c r="H11" s="179">
        <v>6.1120000000000008E-2</v>
      </c>
      <c r="I11" s="317">
        <v>6.7777853831350603</v>
      </c>
      <c r="J11" s="178">
        <v>6.732964458804525</v>
      </c>
      <c r="K11" s="179">
        <v>7.0683000654450261</v>
      </c>
      <c r="L11" s="318">
        <v>6.57</v>
      </c>
      <c r="M11" s="178">
        <v>6.5</v>
      </c>
      <c r="N11" s="318">
        <v>6.57</v>
      </c>
      <c r="O11" s="277">
        <v>1009.5669611616513</v>
      </c>
      <c r="P11" s="181">
        <v>1029.378937802908</v>
      </c>
      <c r="Q11" s="182">
        <v>881.15215968586392</v>
      </c>
      <c r="R11" s="277">
        <v>1031</v>
      </c>
      <c r="S11" s="181">
        <v>1040</v>
      </c>
      <c r="T11" s="182">
        <v>503</v>
      </c>
    </row>
    <row r="12" spans="2:20" s="20" customFormat="1" ht="14.25" customHeight="1" x14ac:dyDescent="0.2">
      <c r="B12" s="19"/>
      <c r="C12" s="48" t="s">
        <v>15</v>
      </c>
      <c r="D12" s="20" t="s">
        <v>17</v>
      </c>
      <c r="E12" s="21"/>
      <c r="F12" s="177">
        <v>3.5737900000000002</v>
      </c>
      <c r="G12" s="178">
        <v>1.9580700000000022</v>
      </c>
      <c r="H12" s="179">
        <v>1.6157200000000007</v>
      </c>
      <c r="I12" s="317">
        <v>7.8190268314590465</v>
      </c>
      <c r="J12" s="178">
        <v>7.2824795844888097</v>
      </c>
      <c r="K12" s="179">
        <v>8.4692614438145224</v>
      </c>
      <c r="L12" s="318">
        <v>5.13</v>
      </c>
      <c r="M12" s="178">
        <v>5</v>
      </c>
      <c r="N12" s="318">
        <v>5.84</v>
      </c>
      <c r="O12" s="277">
        <v>630.3419870781438</v>
      </c>
      <c r="P12" s="181">
        <v>668.20369036857744</v>
      </c>
      <c r="Q12" s="182">
        <v>584.45788255390778</v>
      </c>
      <c r="R12" s="277">
        <v>508</v>
      </c>
      <c r="S12" s="181">
        <v>439</v>
      </c>
      <c r="T12" s="182">
        <v>516</v>
      </c>
    </row>
    <row r="13" spans="2:20" s="18" customFormat="1" ht="14.25" customHeight="1" x14ac:dyDescent="0.2">
      <c r="B13" s="49"/>
      <c r="C13" s="50" t="s">
        <v>57</v>
      </c>
      <c r="D13" s="826" t="s">
        <v>78</v>
      </c>
      <c r="E13" s="827"/>
      <c r="F13" s="177">
        <v>1.0737900000000005</v>
      </c>
      <c r="G13" s="178">
        <v>0.55325000000000013</v>
      </c>
      <c r="H13" s="179">
        <v>0.52054</v>
      </c>
      <c r="I13" s="317">
        <v>5.5155740880432846</v>
      </c>
      <c r="J13" s="178">
        <v>5.5466420244012653</v>
      </c>
      <c r="K13" s="179">
        <v>5.4825538863487919</v>
      </c>
      <c r="L13" s="318">
        <v>4.3499999999999996</v>
      </c>
      <c r="M13" s="178">
        <v>3.7</v>
      </c>
      <c r="N13" s="318">
        <v>6.14</v>
      </c>
      <c r="O13" s="277">
        <v>550.83444621387775</v>
      </c>
      <c r="P13" s="181">
        <v>572.19911432444644</v>
      </c>
      <c r="Q13" s="182">
        <v>528.12725246859031</v>
      </c>
      <c r="R13" s="277">
        <v>348</v>
      </c>
      <c r="S13" s="181">
        <v>278</v>
      </c>
      <c r="T13" s="182">
        <v>548</v>
      </c>
    </row>
    <row r="14" spans="2:20" s="18" customFormat="1" ht="11.25" customHeight="1" x14ac:dyDescent="0.2">
      <c r="B14" s="49"/>
      <c r="C14" s="51" t="s">
        <v>58</v>
      </c>
      <c r="D14" s="826" t="s">
        <v>96</v>
      </c>
      <c r="E14" s="827"/>
      <c r="F14" s="177">
        <v>1.0638200000000007</v>
      </c>
      <c r="G14" s="178">
        <v>0.47970999999999986</v>
      </c>
      <c r="H14" s="179">
        <v>0.5841099999999998</v>
      </c>
      <c r="I14" s="317">
        <v>8.8326923727698325</v>
      </c>
      <c r="J14" s="178">
        <v>5.1207362781680601</v>
      </c>
      <c r="K14" s="179">
        <v>11.881197719607608</v>
      </c>
      <c r="L14" s="318">
        <v>5</v>
      </c>
      <c r="M14" s="178">
        <v>5</v>
      </c>
      <c r="N14" s="318">
        <v>4.24</v>
      </c>
      <c r="O14" s="277">
        <v>498.09107743791219</v>
      </c>
      <c r="P14" s="181">
        <v>459.9108002751662</v>
      </c>
      <c r="Q14" s="182">
        <v>529.44726164592294</v>
      </c>
      <c r="R14" s="277">
        <v>510</v>
      </c>
      <c r="S14" s="181">
        <v>508</v>
      </c>
      <c r="T14" s="182">
        <v>510</v>
      </c>
    </row>
    <row r="15" spans="2:20" s="18" customFormat="1" ht="13.5" customHeight="1" x14ac:dyDescent="0.2">
      <c r="B15" s="49"/>
      <c r="C15" s="51" t="s">
        <v>59</v>
      </c>
      <c r="D15" s="826" t="s">
        <v>97</v>
      </c>
      <c r="E15" s="827"/>
      <c r="F15" s="177">
        <v>0.15154999999999999</v>
      </c>
      <c r="G15" s="178">
        <v>7.5449999999999989E-2</v>
      </c>
      <c r="H15" s="179">
        <v>7.6100000000000001E-2</v>
      </c>
      <c r="I15" s="317">
        <v>8.66498581326295</v>
      </c>
      <c r="J15" s="178">
        <v>8.6949118621603709</v>
      </c>
      <c r="K15" s="179">
        <v>8.6353153745072273</v>
      </c>
      <c r="L15" s="318">
        <v>5</v>
      </c>
      <c r="M15" s="178">
        <v>11.49</v>
      </c>
      <c r="N15" s="318">
        <v>4.72</v>
      </c>
      <c r="O15" s="277">
        <v>778.01365885846269</v>
      </c>
      <c r="P15" s="181">
        <v>872.84042412193503</v>
      </c>
      <c r="Q15" s="182">
        <v>683.99684625492773</v>
      </c>
      <c r="R15" s="277">
        <v>434</v>
      </c>
      <c r="S15" s="181">
        <v>1000</v>
      </c>
      <c r="T15" s="182">
        <v>434</v>
      </c>
    </row>
    <row r="16" spans="2:20" s="18" customFormat="1" ht="19.5" customHeight="1" x14ac:dyDescent="0.2">
      <c r="B16" s="49"/>
      <c r="C16" s="51" t="s">
        <v>60</v>
      </c>
      <c r="D16" s="826" t="s">
        <v>98</v>
      </c>
      <c r="E16" s="827"/>
      <c r="F16" s="177">
        <v>0.33933999999999997</v>
      </c>
      <c r="G16" s="178">
        <v>0.21497999999999998</v>
      </c>
      <c r="H16" s="179">
        <v>0.12436</v>
      </c>
      <c r="I16" s="317">
        <v>10.788719867979019</v>
      </c>
      <c r="J16" s="178">
        <v>12.16760628895711</v>
      </c>
      <c r="K16" s="179">
        <v>8.405051463493086</v>
      </c>
      <c r="L16" s="318">
        <v>8.2200000000000006</v>
      </c>
      <c r="M16" s="178">
        <v>10.65</v>
      </c>
      <c r="N16" s="318">
        <v>8.07</v>
      </c>
      <c r="O16" s="277">
        <v>989.31030824541756</v>
      </c>
      <c r="P16" s="181">
        <v>1070.5564703693367</v>
      </c>
      <c r="Q16" s="182">
        <v>848.86080733354777</v>
      </c>
      <c r="R16" s="277">
        <v>724</v>
      </c>
      <c r="S16" s="181">
        <v>916</v>
      </c>
      <c r="T16" s="182">
        <v>694</v>
      </c>
    </row>
    <row r="17" spans="2:20" s="18" customFormat="1" ht="20.25" customHeight="1" x14ac:dyDescent="0.2">
      <c r="B17" s="49"/>
      <c r="C17" s="51" t="s">
        <v>61</v>
      </c>
      <c r="D17" s="826" t="s">
        <v>87</v>
      </c>
      <c r="E17" s="827"/>
      <c r="F17" s="177">
        <v>0.3328799999999999</v>
      </c>
      <c r="G17" s="178">
        <v>0.29746999999999996</v>
      </c>
      <c r="H17" s="179">
        <v>3.5410000000000004E-2</v>
      </c>
      <c r="I17" s="317">
        <v>7.7077129896659446</v>
      </c>
      <c r="J17" s="178">
        <v>7.9085867482435201</v>
      </c>
      <c r="K17" s="179">
        <v>6.020225924879977</v>
      </c>
      <c r="L17" s="318">
        <v>6.29</v>
      </c>
      <c r="M17" s="178">
        <v>6.29</v>
      </c>
      <c r="N17" s="318">
        <v>5.23</v>
      </c>
      <c r="O17" s="277">
        <v>644.27679644316277</v>
      </c>
      <c r="P17" s="181">
        <v>648.61949104111341</v>
      </c>
      <c r="Q17" s="182">
        <v>607.79497317142057</v>
      </c>
      <c r="R17" s="277">
        <v>500</v>
      </c>
      <c r="S17" s="181">
        <v>547</v>
      </c>
      <c r="T17" s="182">
        <v>500</v>
      </c>
    </row>
    <row r="18" spans="2:20" s="18" customFormat="1" ht="19.5" customHeight="1" x14ac:dyDescent="0.2">
      <c r="B18" s="49"/>
      <c r="C18" s="51" t="s">
        <v>62</v>
      </c>
      <c r="D18" s="826" t="s">
        <v>88</v>
      </c>
      <c r="E18" s="827"/>
      <c r="F18" s="177">
        <v>0.24154000000000003</v>
      </c>
      <c r="G18" s="178">
        <v>9.8090000000000024E-2</v>
      </c>
      <c r="H18" s="179">
        <v>0.14345000000000002</v>
      </c>
      <c r="I18" s="317">
        <v>9.210146559576053</v>
      </c>
      <c r="J18" s="178">
        <v>13.152771944132938</v>
      </c>
      <c r="K18" s="179">
        <v>6.5142098292087836</v>
      </c>
      <c r="L18" s="318">
        <v>9.52</v>
      </c>
      <c r="M18" s="178">
        <v>13.43</v>
      </c>
      <c r="N18" s="318">
        <v>4.26</v>
      </c>
      <c r="O18" s="277">
        <v>702.12047693963746</v>
      </c>
      <c r="P18" s="181">
        <v>972.01824854725271</v>
      </c>
      <c r="Q18" s="182">
        <v>517.56646915301508</v>
      </c>
      <c r="R18" s="277">
        <v>625</v>
      </c>
      <c r="S18" s="181">
        <v>990</v>
      </c>
      <c r="T18" s="182">
        <v>320</v>
      </c>
    </row>
    <row r="19" spans="2:20" s="18" customFormat="1" ht="21.95" customHeight="1" x14ac:dyDescent="0.2">
      <c r="B19" s="49"/>
      <c r="C19" s="51" t="s">
        <v>63</v>
      </c>
      <c r="D19" s="826" t="s">
        <v>159</v>
      </c>
      <c r="E19" s="827"/>
      <c r="F19" s="177">
        <v>0.17324999999999999</v>
      </c>
      <c r="G19" s="178">
        <v>0.10467</v>
      </c>
      <c r="H19" s="179">
        <v>6.8580000000000002E-2</v>
      </c>
      <c r="I19" s="317">
        <v>7.482712842712842</v>
      </c>
      <c r="J19" s="178">
        <v>7.3941052832712337</v>
      </c>
      <c r="K19" s="179">
        <v>7.6179498396033836</v>
      </c>
      <c r="L19" s="318">
        <v>6.97</v>
      </c>
      <c r="M19" s="178">
        <v>6.97</v>
      </c>
      <c r="N19" s="318">
        <v>8.93</v>
      </c>
      <c r="O19" s="277">
        <v>1132.366349206349</v>
      </c>
      <c r="P19" s="181">
        <v>1064.1986242476353</v>
      </c>
      <c r="Q19" s="182">
        <v>1236.4071157771946</v>
      </c>
      <c r="R19" s="277">
        <v>962</v>
      </c>
      <c r="S19" s="181">
        <v>962</v>
      </c>
      <c r="T19" s="182">
        <v>1509</v>
      </c>
    </row>
    <row r="20" spans="2:20" s="18" customFormat="1" ht="21.95" customHeight="1" x14ac:dyDescent="0.2">
      <c r="B20" s="49"/>
      <c r="C20" s="51" t="s">
        <v>64</v>
      </c>
      <c r="D20" s="826" t="s">
        <v>56</v>
      </c>
      <c r="E20" s="827"/>
      <c r="F20" s="177">
        <v>0.16241</v>
      </c>
      <c r="G20" s="178">
        <v>0.12891</v>
      </c>
      <c r="H20" s="179">
        <v>3.3500000000000002E-2</v>
      </c>
      <c r="I20" s="317">
        <v>7.996019333784866</v>
      </c>
      <c r="J20" s="178">
        <v>7.9609223489256076</v>
      </c>
      <c r="K20" s="179">
        <v>8.1310746268656722</v>
      </c>
      <c r="L20" s="318">
        <v>8.33</v>
      </c>
      <c r="M20" s="178">
        <v>9.83</v>
      </c>
      <c r="N20" s="318">
        <v>8.33</v>
      </c>
      <c r="O20" s="277">
        <v>478.02887753217175</v>
      </c>
      <c r="P20" s="181">
        <v>569.73198355441787</v>
      </c>
      <c r="Q20" s="182">
        <v>125.14985074626865</v>
      </c>
      <c r="R20" s="277">
        <v>333</v>
      </c>
      <c r="S20" s="181">
        <v>393</v>
      </c>
      <c r="T20" s="182">
        <v>100</v>
      </c>
    </row>
    <row r="21" spans="2:20" s="18" customFormat="1" ht="16.5" customHeight="1" x14ac:dyDescent="0.2">
      <c r="B21" s="49"/>
      <c r="C21" s="51">
        <v>33</v>
      </c>
      <c r="D21" s="826" t="s">
        <v>79</v>
      </c>
      <c r="E21" s="827"/>
      <c r="F21" s="177">
        <v>3.5209999999999998E-2</v>
      </c>
      <c r="G21" s="178">
        <v>5.5399999999999998E-3</v>
      </c>
      <c r="H21" s="179">
        <v>2.9669999999999998E-2</v>
      </c>
      <c r="I21" s="317">
        <v>7.526219823913662</v>
      </c>
      <c r="J21" s="178">
        <v>3.5609025270758123</v>
      </c>
      <c r="K21" s="179">
        <v>8.2666262217728352</v>
      </c>
      <c r="L21" s="318">
        <v>3.44</v>
      </c>
      <c r="M21" s="178">
        <v>3.61</v>
      </c>
      <c r="N21" s="318">
        <v>3.36</v>
      </c>
      <c r="O21" s="277">
        <v>563.85714285714278</v>
      </c>
      <c r="P21" s="181">
        <v>373.4043321299639</v>
      </c>
      <c r="Q21" s="182">
        <v>599.41860465116281</v>
      </c>
      <c r="R21" s="277">
        <v>437</v>
      </c>
      <c r="S21" s="181">
        <v>469</v>
      </c>
      <c r="T21" s="182">
        <v>437</v>
      </c>
    </row>
    <row r="22" spans="2:20" s="18" customFormat="1" ht="19.5" customHeight="1" x14ac:dyDescent="0.2">
      <c r="B22" s="285"/>
      <c r="C22" s="284" t="s">
        <v>65</v>
      </c>
      <c r="D22" s="838" t="s">
        <v>94</v>
      </c>
      <c r="E22" s="839"/>
      <c r="F22" s="180">
        <v>0.14777000000000001</v>
      </c>
      <c r="G22" s="181">
        <v>7.465999999999999E-2</v>
      </c>
      <c r="H22" s="182">
        <v>7.3110000000000008E-2</v>
      </c>
      <c r="I22" s="277">
        <v>5.1260242268390064</v>
      </c>
      <c r="J22" s="181">
        <v>5.8419809804446832</v>
      </c>
      <c r="K22" s="182">
        <v>4.3948885241417042</v>
      </c>
      <c r="L22" s="319">
        <v>4.55</v>
      </c>
      <c r="M22" s="181">
        <v>5.43</v>
      </c>
      <c r="N22" s="319">
        <v>4.18</v>
      </c>
      <c r="O22" s="277">
        <v>454.14123299722542</v>
      </c>
      <c r="P22" s="181">
        <v>519.38682025180822</v>
      </c>
      <c r="Q22" s="182">
        <v>387.5123786075776</v>
      </c>
      <c r="R22" s="277">
        <v>509</v>
      </c>
      <c r="S22" s="181">
        <v>509</v>
      </c>
      <c r="T22" s="182">
        <v>300</v>
      </c>
    </row>
    <row r="23" spans="2:20" s="20" customFormat="1" ht="14.25" customHeight="1" x14ac:dyDescent="0.2">
      <c r="B23" s="253" t="s">
        <v>29</v>
      </c>
      <c r="C23" s="838" t="s">
        <v>18</v>
      </c>
      <c r="D23" s="838"/>
      <c r="E23" s="839"/>
      <c r="F23" s="271">
        <v>2.1211600000000006</v>
      </c>
      <c r="G23" s="272">
        <v>1.0057400000000001</v>
      </c>
      <c r="H23" s="273">
        <v>1.1154199999999999</v>
      </c>
      <c r="I23" s="276">
        <v>6.3589423711554067</v>
      </c>
      <c r="J23" s="272">
        <v>7.0816614632012236</v>
      </c>
      <c r="K23" s="273">
        <v>5.7072887342884293</v>
      </c>
      <c r="L23" s="293">
        <v>5.2</v>
      </c>
      <c r="M23" s="272">
        <v>4.99</v>
      </c>
      <c r="N23" s="293">
        <v>5.2</v>
      </c>
      <c r="O23" s="276">
        <v>485.93921722076601</v>
      </c>
      <c r="P23" s="272">
        <v>455.52740270845351</v>
      </c>
      <c r="Q23" s="273">
        <v>513.3606175252371</v>
      </c>
      <c r="R23" s="276">
        <v>375</v>
      </c>
      <c r="S23" s="272">
        <v>393</v>
      </c>
      <c r="T23" s="273">
        <v>369</v>
      </c>
    </row>
    <row r="24" spans="2:20" s="20" customFormat="1" ht="22.5" customHeight="1" x14ac:dyDescent="0.2">
      <c r="B24" s="253" t="s">
        <v>66</v>
      </c>
      <c r="C24" s="838" t="s">
        <v>19</v>
      </c>
      <c r="D24" s="838"/>
      <c r="E24" s="839"/>
      <c r="F24" s="271">
        <v>121.02892999999757</v>
      </c>
      <c r="G24" s="272">
        <v>31.99143000000009</v>
      </c>
      <c r="H24" s="273">
        <v>89.037499999998445</v>
      </c>
      <c r="I24" s="276">
        <v>4.4863930772584766</v>
      </c>
      <c r="J24" s="272">
        <v>5.1221794024212048</v>
      </c>
      <c r="K24" s="273">
        <v>4.2579532208339206</v>
      </c>
      <c r="L24" s="293">
        <v>3.93</v>
      </c>
      <c r="M24" s="272">
        <v>4.2</v>
      </c>
      <c r="N24" s="293">
        <v>3.82</v>
      </c>
      <c r="O24" s="276">
        <v>421.61671461525731</v>
      </c>
      <c r="P24" s="272">
        <v>516.06650843679006</v>
      </c>
      <c r="Q24" s="273">
        <v>387.68063186859371</v>
      </c>
      <c r="R24" s="276">
        <v>373</v>
      </c>
      <c r="S24" s="272">
        <v>407</v>
      </c>
      <c r="T24" s="273">
        <v>360</v>
      </c>
    </row>
    <row r="25" spans="2:20" s="20" customFormat="1" ht="16.5" customHeight="1" x14ac:dyDescent="0.2">
      <c r="B25" s="253"/>
      <c r="C25" s="284" t="s">
        <v>20</v>
      </c>
      <c r="D25" s="838" t="s">
        <v>99</v>
      </c>
      <c r="E25" s="839"/>
      <c r="F25" s="177">
        <v>57.911539999999725</v>
      </c>
      <c r="G25" s="178">
        <v>14.927770000000015</v>
      </c>
      <c r="H25" s="179">
        <v>42.983769999999851</v>
      </c>
      <c r="I25" s="317">
        <v>4.4942584673106634</v>
      </c>
      <c r="J25" s="178">
        <v>4.3793486368024155</v>
      </c>
      <c r="K25" s="179">
        <v>4.5341653326360172</v>
      </c>
      <c r="L25" s="318">
        <v>4.16</v>
      </c>
      <c r="M25" s="178">
        <v>4.08</v>
      </c>
      <c r="N25" s="318">
        <v>4.22</v>
      </c>
      <c r="O25" s="277">
        <v>455.9364389204639</v>
      </c>
      <c r="P25" s="181">
        <v>423.67636760212667</v>
      </c>
      <c r="Q25" s="182">
        <v>467.13999144328221</v>
      </c>
      <c r="R25" s="277">
        <v>429</v>
      </c>
      <c r="S25" s="181">
        <v>394</v>
      </c>
      <c r="T25" s="182">
        <v>449</v>
      </c>
    </row>
    <row r="26" spans="2:20" s="20" customFormat="1" ht="16.5" customHeight="1" x14ac:dyDescent="0.2">
      <c r="B26" s="19"/>
      <c r="C26" s="23">
        <v>45</v>
      </c>
      <c r="D26" s="826" t="s">
        <v>80</v>
      </c>
      <c r="E26" s="827"/>
      <c r="F26" s="85">
        <v>0.53120000000000001</v>
      </c>
      <c r="G26" s="178">
        <v>0.23480000000000001</v>
      </c>
      <c r="H26" s="183">
        <v>0.29640000000000005</v>
      </c>
      <c r="I26" s="278">
        <v>4.5139102033132543</v>
      </c>
      <c r="J26" s="178">
        <v>4.655386286201022</v>
      </c>
      <c r="K26" s="183">
        <v>4.401836707152496</v>
      </c>
      <c r="L26" s="85">
        <v>3.91</v>
      </c>
      <c r="M26" s="91">
        <v>3.91</v>
      </c>
      <c r="N26" s="85">
        <v>4.22</v>
      </c>
      <c r="O26" s="278">
        <v>490.37823795180725</v>
      </c>
      <c r="P26" s="181">
        <v>412.2889693356048</v>
      </c>
      <c r="Q26" s="183">
        <v>552.23842780026996</v>
      </c>
      <c r="R26" s="278">
        <v>344</v>
      </c>
      <c r="S26" s="181">
        <v>344</v>
      </c>
      <c r="T26" s="183">
        <v>386</v>
      </c>
    </row>
    <row r="27" spans="2:20" s="20" customFormat="1" ht="21.95" customHeight="1" x14ac:dyDescent="0.2">
      <c r="B27" s="19"/>
      <c r="C27" s="23">
        <v>46</v>
      </c>
      <c r="D27" s="826" t="s">
        <v>81</v>
      </c>
      <c r="E27" s="827"/>
      <c r="F27" s="85">
        <v>1.64272</v>
      </c>
      <c r="G27" s="178">
        <v>0.59818999999999989</v>
      </c>
      <c r="H27" s="183">
        <v>1.04453</v>
      </c>
      <c r="I27" s="278">
        <v>5.7647971656764385</v>
      </c>
      <c r="J27" s="178">
        <v>7.6594296126648729</v>
      </c>
      <c r="K27" s="183">
        <v>4.6797635300087128</v>
      </c>
      <c r="L27" s="85">
        <v>4.41</v>
      </c>
      <c r="M27" s="91">
        <v>5.97</v>
      </c>
      <c r="N27" s="85">
        <v>4.3</v>
      </c>
      <c r="O27" s="278">
        <v>583.21723117755903</v>
      </c>
      <c r="P27" s="181">
        <v>893.57665624634308</v>
      </c>
      <c r="Q27" s="183">
        <v>405.47805232975594</v>
      </c>
      <c r="R27" s="278">
        <v>427</v>
      </c>
      <c r="S27" s="181">
        <v>1051</v>
      </c>
      <c r="T27" s="183">
        <v>395</v>
      </c>
    </row>
    <row r="28" spans="2:20" s="20" customFormat="1" ht="15" customHeight="1" x14ac:dyDescent="0.2">
      <c r="B28" s="19"/>
      <c r="C28" s="23">
        <v>47</v>
      </c>
      <c r="D28" s="826" t="s">
        <v>82</v>
      </c>
      <c r="E28" s="827"/>
      <c r="F28" s="85">
        <v>55.737619999999737</v>
      </c>
      <c r="G28" s="178">
        <v>14.094780000000016</v>
      </c>
      <c r="H28" s="183">
        <v>41.642839999999865</v>
      </c>
      <c r="I28" s="278">
        <v>4.4566253869469143</v>
      </c>
      <c r="J28" s="178">
        <v>4.2355418317987219</v>
      </c>
      <c r="K28" s="183">
        <v>4.5314551553160181</v>
      </c>
      <c r="L28" s="85">
        <v>4.16</v>
      </c>
      <c r="M28" s="91">
        <v>4.0599999999999996</v>
      </c>
      <c r="N28" s="85">
        <v>4.21</v>
      </c>
      <c r="O28" s="278">
        <v>451.85692876732077</v>
      </c>
      <c r="P28" s="181">
        <v>403.92324676227634</v>
      </c>
      <c r="Q28" s="183">
        <v>468.08095917569506</v>
      </c>
      <c r="R28" s="278">
        <v>429</v>
      </c>
      <c r="S28" s="181">
        <v>390</v>
      </c>
      <c r="T28" s="183">
        <v>450</v>
      </c>
    </row>
    <row r="29" spans="2:20" s="20" customFormat="1" ht="20.25" customHeight="1" x14ac:dyDescent="0.2">
      <c r="B29" s="19"/>
      <c r="C29" s="48" t="s">
        <v>1</v>
      </c>
      <c r="D29" s="832" t="str">
        <f>"Transportes e armazenagem"</f>
        <v>Transportes e armazenagem</v>
      </c>
      <c r="E29" s="833"/>
      <c r="F29" s="85">
        <v>6.2110000000000003</v>
      </c>
      <c r="G29" s="178">
        <v>4.3855399999999918</v>
      </c>
      <c r="H29" s="183">
        <v>1.8254599999999979</v>
      </c>
      <c r="I29" s="278">
        <v>7.8836897923039846</v>
      </c>
      <c r="J29" s="178">
        <v>7.6755651071475874</v>
      </c>
      <c r="K29" s="183">
        <v>8.3836947947366713</v>
      </c>
      <c r="L29" s="85">
        <v>6.45</v>
      </c>
      <c r="M29" s="91">
        <v>6.47</v>
      </c>
      <c r="N29" s="85">
        <v>6.38</v>
      </c>
      <c r="O29" s="278">
        <v>1046.5494332635647</v>
      </c>
      <c r="P29" s="181">
        <v>1082.5298686136712</v>
      </c>
      <c r="Q29" s="183">
        <v>960.10895335970099</v>
      </c>
      <c r="R29" s="278">
        <v>837</v>
      </c>
      <c r="S29" s="181">
        <v>900</v>
      </c>
      <c r="T29" s="183">
        <v>708</v>
      </c>
    </row>
    <row r="30" spans="2:20" s="20" customFormat="1" ht="13.5" customHeight="1" x14ac:dyDescent="0.2">
      <c r="B30" s="19"/>
      <c r="C30" s="48" t="s">
        <v>21</v>
      </c>
      <c r="D30" s="832" t="str">
        <f>"Alojamento, restauração e similares"</f>
        <v>Alojamento, restauração e similares</v>
      </c>
      <c r="E30" s="833"/>
      <c r="F30" s="85">
        <v>11.660799999999988</v>
      </c>
      <c r="G30" s="178">
        <v>4.4492000000000029</v>
      </c>
      <c r="H30" s="183">
        <v>7.2115999999999891</v>
      </c>
      <c r="I30" s="278">
        <v>3.4965942902716791</v>
      </c>
      <c r="J30" s="178">
        <v>3.5757408972399523</v>
      </c>
      <c r="K30" s="183">
        <v>3.4477647540074332</v>
      </c>
      <c r="L30" s="85">
        <v>3.16</v>
      </c>
      <c r="M30" s="91">
        <v>3.25</v>
      </c>
      <c r="N30" s="85">
        <v>3.09</v>
      </c>
      <c r="O30" s="278">
        <v>329.03922200878134</v>
      </c>
      <c r="P30" s="181">
        <v>342.68794165243207</v>
      </c>
      <c r="Q30" s="183">
        <v>320.61863802762218</v>
      </c>
      <c r="R30" s="278">
        <v>322</v>
      </c>
      <c r="S30" s="181">
        <v>309</v>
      </c>
      <c r="T30" s="183">
        <v>322</v>
      </c>
    </row>
    <row r="31" spans="2:20" s="20" customFormat="1" ht="13.5" customHeight="1" x14ac:dyDescent="0.2">
      <c r="B31" s="19"/>
      <c r="C31" s="48" t="s">
        <v>22</v>
      </c>
      <c r="D31" s="832" t="str">
        <f>"Activ de informação e de comunicação "</f>
        <v xml:space="preserve">Activ de informação e de comunicação </v>
      </c>
      <c r="E31" s="833"/>
      <c r="F31" s="85">
        <v>0.90773000000000004</v>
      </c>
      <c r="G31" s="178">
        <v>0.42228999999999994</v>
      </c>
      <c r="H31" s="183">
        <v>0.48544000000000004</v>
      </c>
      <c r="I31" s="278">
        <v>8.9879838718561675</v>
      </c>
      <c r="J31" s="178">
        <v>10.09036349428118</v>
      </c>
      <c r="K31" s="183">
        <v>8.029010794330917</v>
      </c>
      <c r="L31" s="85">
        <v>6.6</v>
      </c>
      <c r="M31" s="91">
        <v>7.72</v>
      </c>
      <c r="N31" s="85">
        <v>4.8600000000000003</v>
      </c>
      <c r="O31" s="278">
        <v>842.88954865433527</v>
      </c>
      <c r="P31" s="181">
        <v>925.20519074569586</v>
      </c>
      <c r="Q31" s="183">
        <v>771.28219759393528</v>
      </c>
      <c r="R31" s="278">
        <v>425</v>
      </c>
      <c r="S31" s="181">
        <v>555</v>
      </c>
      <c r="T31" s="183">
        <v>390</v>
      </c>
    </row>
    <row r="32" spans="2:20" s="20" customFormat="1" ht="21.95" customHeight="1" x14ac:dyDescent="0.2">
      <c r="B32" s="19"/>
      <c r="C32" s="48" t="s">
        <v>23</v>
      </c>
      <c r="D32" s="832" t="s">
        <v>122</v>
      </c>
      <c r="E32" s="833"/>
      <c r="F32" s="85">
        <v>0.65307999999999988</v>
      </c>
      <c r="G32" s="178">
        <v>0.38869999999999999</v>
      </c>
      <c r="H32" s="183">
        <v>0.26438000000000006</v>
      </c>
      <c r="I32" s="278">
        <v>11.473766613584859</v>
      </c>
      <c r="J32" s="178">
        <v>11.342235914587086</v>
      </c>
      <c r="K32" s="183">
        <v>11.667147287994551</v>
      </c>
      <c r="L32" s="85">
        <v>7.96</v>
      </c>
      <c r="M32" s="91">
        <v>11.02</v>
      </c>
      <c r="N32" s="85">
        <v>7.96</v>
      </c>
      <c r="O32" s="278">
        <v>1155.6817082133887</v>
      </c>
      <c r="P32" s="181">
        <v>1154.3997427321842</v>
      </c>
      <c r="Q32" s="183">
        <v>1157.5664951963083</v>
      </c>
      <c r="R32" s="278">
        <v>544</v>
      </c>
      <c r="S32" s="181">
        <v>1113</v>
      </c>
      <c r="T32" s="183">
        <v>475</v>
      </c>
    </row>
    <row r="33" spans="2:20" s="20" customFormat="1" ht="11.25" customHeight="1" x14ac:dyDescent="0.2">
      <c r="B33" s="19"/>
      <c r="C33" s="48" t="s">
        <v>73</v>
      </c>
      <c r="D33" s="834" t="s">
        <v>83</v>
      </c>
      <c r="E33" s="835"/>
      <c r="F33" s="85">
        <v>2.2327099999999986</v>
      </c>
      <c r="G33" s="178">
        <v>0.78025999999999984</v>
      </c>
      <c r="H33" s="183">
        <v>1.4524499999999998</v>
      </c>
      <c r="I33" s="278">
        <v>6.1725021162622982</v>
      </c>
      <c r="J33" s="178">
        <v>7.9688811421833741</v>
      </c>
      <c r="K33" s="183">
        <v>5.2074825295190896</v>
      </c>
      <c r="L33" s="85">
        <v>4.38</v>
      </c>
      <c r="M33" s="91">
        <v>5.78</v>
      </c>
      <c r="N33" s="85">
        <v>3.98</v>
      </c>
      <c r="O33" s="278">
        <v>560.50655033569046</v>
      </c>
      <c r="P33" s="181">
        <v>741.97691795042681</v>
      </c>
      <c r="Q33" s="183">
        <v>463.02018658129384</v>
      </c>
      <c r="R33" s="278">
        <v>435</v>
      </c>
      <c r="S33" s="181">
        <v>535</v>
      </c>
      <c r="T33" s="183">
        <v>401</v>
      </c>
    </row>
    <row r="34" spans="2:20" s="20" customFormat="1" ht="17.100000000000001" customHeight="1" x14ac:dyDescent="0.2">
      <c r="B34" s="19"/>
      <c r="C34" s="48" t="s">
        <v>25</v>
      </c>
      <c r="D34" s="834" t="s">
        <v>84</v>
      </c>
      <c r="E34" s="835"/>
      <c r="F34" s="85">
        <v>41.452070000000589</v>
      </c>
      <c r="G34" s="178">
        <v>6.6376700000000044</v>
      </c>
      <c r="H34" s="183">
        <v>34.814400000000404</v>
      </c>
      <c r="I34" s="278">
        <v>3.9453248872734226</v>
      </c>
      <c r="J34" s="178">
        <v>5.127351088559692</v>
      </c>
      <c r="K34" s="183">
        <v>3.7199612487935974</v>
      </c>
      <c r="L34" s="85">
        <v>3.42</v>
      </c>
      <c r="M34" s="91">
        <v>4.6100000000000003</v>
      </c>
      <c r="N34" s="85">
        <v>3.34</v>
      </c>
      <c r="O34" s="278">
        <v>277.80378905082438</v>
      </c>
      <c r="P34" s="181">
        <v>375.83097532718563</v>
      </c>
      <c r="Q34" s="183">
        <v>259.11404820993619</v>
      </c>
      <c r="R34" s="278">
        <v>244</v>
      </c>
      <c r="S34" s="181">
        <v>379</v>
      </c>
      <c r="T34" s="183">
        <v>231</v>
      </c>
    </row>
    <row r="35" spans="2:20" s="18" customFormat="1" ht="21" customHeight="1" x14ac:dyDescent="0.2">
      <c r="B35" s="38" t="s">
        <v>67</v>
      </c>
      <c r="C35" s="836" t="s">
        <v>161</v>
      </c>
      <c r="D35" s="836"/>
      <c r="E35" s="837"/>
      <c r="F35" s="184">
        <v>32.196970000000036</v>
      </c>
      <c r="G35" s="185">
        <v>11.298359999999997</v>
      </c>
      <c r="H35" s="186">
        <v>20.898610000000041</v>
      </c>
      <c r="I35" s="313">
        <v>12.385776040416216</v>
      </c>
      <c r="J35" s="185">
        <v>14.503998872402722</v>
      </c>
      <c r="K35" s="186">
        <v>11.240606858542272</v>
      </c>
      <c r="L35" s="314">
        <v>11.46</v>
      </c>
      <c r="M35" s="185">
        <v>13.04</v>
      </c>
      <c r="N35" s="314">
        <v>9.58</v>
      </c>
      <c r="O35" s="99">
        <v>843.39619784097499</v>
      </c>
      <c r="P35" s="100">
        <v>916.16005154730385</v>
      </c>
      <c r="Q35" s="101">
        <v>804.0580689337711</v>
      </c>
      <c r="R35" s="99">
        <v>687</v>
      </c>
      <c r="S35" s="100">
        <v>712</v>
      </c>
      <c r="T35" s="101">
        <v>643</v>
      </c>
    </row>
    <row r="36" spans="2:20" s="18" customFormat="1" ht="15.95" customHeight="1" x14ac:dyDescent="0.2">
      <c r="B36" s="49"/>
      <c r="C36" s="58" t="s">
        <v>74</v>
      </c>
      <c r="D36" s="828" t="s">
        <v>24</v>
      </c>
      <c r="E36" s="829"/>
      <c r="F36" s="177">
        <v>20.638070000000027</v>
      </c>
      <c r="G36" s="178">
        <v>7.9196699999999973</v>
      </c>
      <c r="H36" s="179">
        <v>12.718400000000004</v>
      </c>
      <c r="I36" s="317">
        <v>13.874230947952006</v>
      </c>
      <c r="J36" s="178">
        <v>15.250309697247484</v>
      </c>
      <c r="K36" s="179">
        <v>13.017355115423326</v>
      </c>
      <c r="L36" s="318">
        <v>12.91</v>
      </c>
      <c r="M36" s="178">
        <v>13.39</v>
      </c>
      <c r="N36" s="318">
        <v>12.59</v>
      </c>
      <c r="O36" s="277">
        <v>839.42944228796568</v>
      </c>
      <c r="P36" s="181">
        <v>848.44980283269365</v>
      </c>
      <c r="Q36" s="182">
        <v>833.81251887029828</v>
      </c>
      <c r="R36" s="277">
        <v>762</v>
      </c>
      <c r="S36" s="181">
        <v>712</v>
      </c>
      <c r="T36" s="182">
        <v>862</v>
      </c>
    </row>
    <row r="37" spans="2:20" s="18" customFormat="1" ht="15.95" customHeight="1" x14ac:dyDescent="0.2">
      <c r="B37" s="49"/>
      <c r="C37" s="58" t="s">
        <v>75</v>
      </c>
      <c r="D37" s="828" t="s">
        <v>85</v>
      </c>
      <c r="E37" s="829"/>
      <c r="F37" s="177">
        <v>8.7602800000000194</v>
      </c>
      <c r="G37" s="178">
        <v>2.3434500000000007</v>
      </c>
      <c r="H37" s="179">
        <v>6.41683</v>
      </c>
      <c r="I37" s="317">
        <v>9.9168837639892811</v>
      </c>
      <c r="J37" s="178">
        <v>13.295077769954556</v>
      </c>
      <c r="K37" s="179">
        <v>8.6831548443701969</v>
      </c>
      <c r="L37" s="318">
        <v>5.87</v>
      </c>
      <c r="M37" s="178">
        <v>10.66</v>
      </c>
      <c r="N37" s="318">
        <v>5.32</v>
      </c>
      <c r="O37" s="277">
        <v>929.10046596684049</v>
      </c>
      <c r="P37" s="181">
        <v>1260.5122148968401</v>
      </c>
      <c r="Q37" s="182">
        <v>808.06767204367259</v>
      </c>
      <c r="R37" s="277">
        <v>549</v>
      </c>
      <c r="S37" s="181">
        <v>800</v>
      </c>
      <c r="T37" s="182">
        <v>499</v>
      </c>
    </row>
    <row r="38" spans="2:20" s="18" customFormat="1" ht="15.95" customHeight="1" x14ac:dyDescent="0.2">
      <c r="B38" s="49"/>
      <c r="C38" s="58" t="s">
        <v>76</v>
      </c>
      <c r="D38" s="828" t="s">
        <v>95</v>
      </c>
      <c r="E38" s="829"/>
      <c r="F38" s="177">
        <v>0.9407099999999996</v>
      </c>
      <c r="G38" s="178">
        <v>0.36466999999999999</v>
      </c>
      <c r="H38" s="179">
        <v>0.57603999999999989</v>
      </c>
      <c r="I38" s="317">
        <v>7.1605180129901882</v>
      </c>
      <c r="J38" s="178">
        <v>7.6819905668138322</v>
      </c>
      <c r="K38" s="179">
        <v>6.830392681063814</v>
      </c>
      <c r="L38" s="318">
        <v>5.64</v>
      </c>
      <c r="M38" s="178">
        <v>6.39</v>
      </c>
      <c r="N38" s="318">
        <v>5.64</v>
      </c>
      <c r="O38" s="277">
        <v>524.31876986531438</v>
      </c>
      <c r="P38" s="181">
        <v>523.820742040749</v>
      </c>
      <c r="Q38" s="182">
        <v>524.63405319075071</v>
      </c>
      <c r="R38" s="277">
        <v>486</v>
      </c>
      <c r="S38" s="181">
        <v>486</v>
      </c>
      <c r="T38" s="182">
        <v>472</v>
      </c>
    </row>
    <row r="39" spans="2:20" s="18" customFormat="1" ht="15.95" customHeight="1" thickBot="1" x14ac:dyDescent="0.25">
      <c r="B39" s="59"/>
      <c r="C39" s="60" t="s">
        <v>77</v>
      </c>
      <c r="D39" s="830" t="s">
        <v>86</v>
      </c>
      <c r="E39" s="831"/>
      <c r="F39" s="327">
        <v>1.8579100000000011</v>
      </c>
      <c r="G39" s="321">
        <v>0.67056999999999989</v>
      </c>
      <c r="H39" s="322">
        <v>1.1873400000000001</v>
      </c>
      <c r="I39" s="320">
        <v>10.138521618377634</v>
      </c>
      <c r="J39" s="321">
        <v>13.624586545774488</v>
      </c>
      <c r="K39" s="322">
        <v>8.1697085080937253</v>
      </c>
      <c r="L39" s="323">
        <v>8.3699999999999992</v>
      </c>
      <c r="M39" s="321">
        <v>12.74</v>
      </c>
      <c r="N39" s="323">
        <v>6.51</v>
      </c>
      <c r="O39" s="324">
        <v>644.9108675877734</v>
      </c>
      <c r="P39" s="325">
        <v>725.7923408443562</v>
      </c>
      <c r="Q39" s="326">
        <v>599.23171122003794</v>
      </c>
      <c r="R39" s="324">
        <v>543</v>
      </c>
      <c r="S39" s="325">
        <v>523</v>
      </c>
      <c r="T39" s="326">
        <v>543</v>
      </c>
    </row>
    <row r="40" spans="2:20" s="18" customFormat="1" ht="17.25" customHeight="1" x14ac:dyDescent="0.2">
      <c r="B40" s="63" t="s">
        <v>178</v>
      </c>
      <c r="C40" s="58"/>
      <c r="D40" s="206"/>
      <c r="E40" s="206"/>
      <c r="F40" s="115"/>
      <c r="G40" s="115"/>
      <c r="H40" s="115"/>
      <c r="I40" s="115"/>
      <c r="J40" s="115"/>
      <c r="K40" s="115"/>
      <c r="L40" s="115"/>
      <c r="M40" s="115"/>
      <c r="N40" s="115"/>
      <c r="O40" s="274"/>
      <c r="P40" s="274"/>
      <c r="Q40" s="274"/>
      <c r="R40" s="274"/>
      <c r="S40" s="274"/>
      <c r="T40" s="274"/>
    </row>
    <row r="41" spans="2:20" s="62" customFormat="1" ht="9" customHeight="1" x14ac:dyDescent="0.2">
      <c r="B41" s="63" t="s">
        <v>177</v>
      </c>
      <c r="C41" s="117"/>
      <c r="D41" s="117"/>
      <c r="E41" s="117"/>
      <c r="F41" s="117"/>
      <c r="G41" s="117"/>
      <c r="H41" s="117"/>
      <c r="I41" s="117"/>
      <c r="J41" s="117"/>
      <c r="K41" s="117"/>
      <c r="L41" s="117"/>
      <c r="M41" s="117"/>
      <c r="N41" s="117"/>
    </row>
    <row r="42" spans="2:20" x14ac:dyDescent="0.2">
      <c r="B42" s="64"/>
    </row>
    <row r="43" spans="2:20" x14ac:dyDescent="0.2">
      <c r="B43" s="64"/>
    </row>
  </sheetData>
  <mergeCells count="38">
    <mergeCell ref="B2:S2"/>
    <mergeCell ref="D29:E29"/>
    <mergeCell ref="D30:E30"/>
    <mergeCell ref="D31:E31"/>
    <mergeCell ref="D16:E16"/>
    <mergeCell ref="B4:E6"/>
    <mergeCell ref="B8:E8"/>
    <mergeCell ref="C9:E9"/>
    <mergeCell ref="D13:E13"/>
    <mergeCell ref="D14:E14"/>
    <mergeCell ref="D15:E15"/>
    <mergeCell ref="D28:E28"/>
    <mergeCell ref="D17:E17"/>
    <mergeCell ref="D18:E18"/>
    <mergeCell ref="D19:E19"/>
    <mergeCell ref="D20:E20"/>
    <mergeCell ref="D26:E26"/>
    <mergeCell ref="D27:E27"/>
    <mergeCell ref="D39:E39"/>
    <mergeCell ref="C35:E35"/>
    <mergeCell ref="L5:N5"/>
    <mergeCell ref="D32:E32"/>
    <mergeCell ref="D33:E33"/>
    <mergeCell ref="D36:E36"/>
    <mergeCell ref="D37:E37"/>
    <mergeCell ref="D38:E38"/>
    <mergeCell ref="D34:E34"/>
    <mergeCell ref="D21:E21"/>
    <mergeCell ref="D22:E22"/>
    <mergeCell ref="C23:E23"/>
    <mergeCell ref="C24:E24"/>
    <mergeCell ref="D25:E25"/>
    <mergeCell ref="I4:N4"/>
    <mergeCell ref="O4:T4"/>
    <mergeCell ref="O5:Q5"/>
    <mergeCell ref="R5:T5"/>
    <mergeCell ref="F4:H5"/>
    <mergeCell ref="I5:K5"/>
  </mergeCells>
  <printOptions horizontalCentered="1" verticalCentered="1"/>
  <pageMargins left="0.23622047244094491" right="0.23622047244094491" top="0.70866141732283472" bottom="0.19685039370078741" header="0.19685039370078741" footer="0"/>
  <pageSetup paperSize="9" scale="64" orientation="landscape" r:id="rId1"/>
  <headerFooter scaleWithDoc="0"/>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5E7E1F-556B-4A6D-B7C3-B640D712A373}">
  <sheetPr>
    <tabColor theme="0" tint="-0.34998626667073579"/>
  </sheetPr>
  <dimension ref="B1:Z48"/>
  <sheetViews>
    <sheetView showGridLines="0" showRuler="0" zoomScaleNormal="100" workbookViewId="0"/>
  </sheetViews>
  <sheetFormatPr defaultRowHeight="12" x14ac:dyDescent="0.2"/>
  <cols>
    <col min="1" max="1" width="1.140625" style="158" customWidth="1"/>
    <col min="2" max="2" width="6.42578125" style="199" customWidth="1"/>
    <col min="3" max="3" width="6.7109375" style="157" customWidth="1"/>
    <col min="4" max="4" width="0.85546875" style="158" customWidth="1"/>
    <col min="5" max="5" width="43.42578125" style="158" customWidth="1"/>
    <col min="6" max="6" width="8.140625" style="158" customWidth="1"/>
    <col min="7" max="8" width="7.7109375" style="158" customWidth="1"/>
    <col min="9" max="18" width="7.140625" style="158" customWidth="1"/>
    <col min="19" max="19" width="7.85546875" style="158" customWidth="1"/>
    <col min="20" max="20" width="7.5703125" style="158" customWidth="1"/>
    <col min="21" max="21" width="8.42578125" style="158" customWidth="1"/>
    <col min="22" max="22" width="8.140625" style="158" customWidth="1"/>
    <col min="23" max="23" width="7.5703125" style="158" customWidth="1"/>
    <col min="24" max="24" width="7.85546875" style="158" customWidth="1"/>
    <col min="25" max="25" width="7.5703125" style="158" customWidth="1"/>
    <col min="26" max="26" width="8.7109375" style="158" customWidth="1"/>
    <col min="27" max="16384" width="9.140625" style="158"/>
  </cols>
  <sheetData>
    <row r="1" spans="2:26" ht="5.25" customHeight="1" x14ac:dyDescent="0.2"/>
    <row r="2" spans="2:26" s="188" customFormat="1" ht="27" customHeight="1" x14ac:dyDescent="0.2">
      <c r="B2" s="868" t="s">
        <v>212</v>
      </c>
      <c r="C2" s="868"/>
      <c r="D2" s="868"/>
      <c r="E2" s="868"/>
      <c r="F2" s="868"/>
      <c r="G2" s="868"/>
      <c r="H2" s="868"/>
      <c r="I2" s="868"/>
      <c r="J2" s="868"/>
      <c r="K2" s="868"/>
      <c r="L2" s="868"/>
      <c r="M2" s="868"/>
      <c r="N2" s="868"/>
      <c r="O2" s="868"/>
      <c r="P2" s="868"/>
      <c r="Q2" s="868"/>
      <c r="R2" s="868"/>
      <c r="S2" s="868"/>
      <c r="T2" s="868"/>
      <c r="U2" s="868"/>
      <c r="V2" s="868"/>
      <c r="W2" s="868"/>
      <c r="X2" s="868"/>
      <c r="Y2" s="868"/>
      <c r="Z2" s="868"/>
    </row>
    <row r="3" spans="2:26" s="155" customFormat="1" ht="4.5" customHeight="1" thickBot="1" x14ac:dyDescent="0.25">
      <c r="B3" s="157"/>
      <c r="C3" s="157"/>
      <c r="E3" s="132"/>
      <c r="F3" s="338"/>
      <c r="G3" s="338"/>
      <c r="H3" s="338"/>
    </row>
    <row r="4" spans="2:26" s="138" customFormat="1" ht="23.25" customHeight="1" thickBot="1" x14ac:dyDescent="0.25">
      <c r="B4" s="864" t="s">
        <v>52</v>
      </c>
      <c r="C4" s="865"/>
      <c r="D4" s="865"/>
      <c r="E4" s="866"/>
      <c r="F4" s="864" t="s">
        <v>118</v>
      </c>
      <c r="G4" s="865"/>
      <c r="H4" s="866"/>
      <c r="I4" s="876" t="s">
        <v>145</v>
      </c>
      <c r="J4" s="877"/>
      <c r="K4" s="877"/>
      <c r="L4" s="877"/>
      <c r="M4" s="877"/>
      <c r="N4" s="878"/>
      <c r="O4" s="876" t="s">
        <v>142</v>
      </c>
      <c r="P4" s="877"/>
      <c r="Q4" s="877"/>
      <c r="R4" s="877"/>
      <c r="S4" s="877"/>
      <c r="T4" s="878"/>
      <c r="U4" s="876" t="s">
        <v>144</v>
      </c>
      <c r="V4" s="877"/>
      <c r="W4" s="877"/>
      <c r="X4" s="877"/>
      <c r="Y4" s="877"/>
      <c r="Z4" s="878"/>
    </row>
    <row r="5" spans="2:26" s="138" customFormat="1" ht="16.5" customHeight="1" thickBot="1" x14ac:dyDescent="0.25">
      <c r="B5" s="867"/>
      <c r="C5" s="868"/>
      <c r="D5" s="868"/>
      <c r="E5" s="869"/>
      <c r="F5" s="870"/>
      <c r="G5" s="871"/>
      <c r="H5" s="872"/>
      <c r="I5" s="876" t="s">
        <v>143</v>
      </c>
      <c r="J5" s="877"/>
      <c r="K5" s="878"/>
      <c r="L5" s="876" t="s">
        <v>128</v>
      </c>
      <c r="M5" s="877"/>
      <c r="N5" s="878"/>
      <c r="O5" s="876" t="s">
        <v>143</v>
      </c>
      <c r="P5" s="877"/>
      <c r="Q5" s="878"/>
      <c r="R5" s="876" t="s">
        <v>128</v>
      </c>
      <c r="S5" s="877" t="s">
        <v>128</v>
      </c>
      <c r="T5" s="878"/>
      <c r="U5" s="876" t="s">
        <v>143</v>
      </c>
      <c r="V5" s="877"/>
      <c r="W5" s="878"/>
      <c r="X5" s="876" t="s">
        <v>128</v>
      </c>
      <c r="Y5" s="877"/>
      <c r="Z5" s="878"/>
    </row>
    <row r="6" spans="2:26" s="138" customFormat="1" ht="15" customHeight="1" thickBot="1" x14ac:dyDescent="0.25">
      <c r="B6" s="870"/>
      <c r="C6" s="871"/>
      <c r="D6" s="871"/>
      <c r="E6" s="872"/>
      <c r="F6" s="189" t="s">
        <v>0</v>
      </c>
      <c r="G6" s="189" t="s">
        <v>1</v>
      </c>
      <c r="H6" s="189" t="s">
        <v>2</v>
      </c>
      <c r="I6" s="189" t="s">
        <v>0</v>
      </c>
      <c r="J6" s="189" t="s">
        <v>1</v>
      </c>
      <c r="K6" s="189" t="s">
        <v>2</v>
      </c>
      <c r="L6" s="189" t="s">
        <v>0</v>
      </c>
      <c r="M6" s="189" t="s">
        <v>1</v>
      </c>
      <c r="N6" s="189" t="s">
        <v>2</v>
      </c>
      <c r="O6" s="189" t="s">
        <v>0</v>
      </c>
      <c r="P6" s="189" t="s">
        <v>1</v>
      </c>
      <c r="Q6" s="189" t="s">
        <v>2</v>
      </c>
      <c r="R6" s="189" t="s">
        <v>0</v>
      </c>
      <c r="S6" s="189" t="s">
        <v>1</v>
      </c>
      <c r="T6" s="189" t="s">
        <v>2</v>
      </c>
      <c r="U6" s="189" t="s">
        <v>0</v>
      </c>
      <c r="V6" s="189" t="s">
        <v>1</v>
      </c>
      <c r="W6" s="189" t="s">
        <v>2</v>
      </c>
      <c r="X6" s="189" t="s">
        <v>0</v>
      </c>
      <c r="Y6" s="189" t="s">
        <v>1</v>
      </c>
      <c r="Z6" s="189" t="s">
        <v>2</v>
      </c>
    </row>
    <row r="7" spans="2:26" s="138" customFormat="1" ht="5.25" customHeight="1" x14ac:dyDescent="0.2">
      <c r="B7" s="121"/>
      <c r="C7" s="122"/>
      <c r="D7" s="122"/>
      <c r="E7" s="123"/>
      <c r="F7" s="496"/>
      <c r="G7" s="496"/>
      <c r="H7" s="497"/>
      <c r="I7" s="498"/>
      <c r="J7" s="499"/>
      <c r="K7" s="500"/>
      <c r="L7" s="496"/>
      <c r="M7" s="496"/>
      <c r="N7" s="496"/>
      <c r="O7" s="501"/>
      <c r="P7" s="496"/>
      <c r="Q7" s="497"/>
      <c r="R7" s="501"/>
      <c r="S7" s="496"/>
      <c r="T7" s="497"/>
      <c r="U7" s="496"/>
      <c r="V7" s="496"/>
      <c r="W7" s="496"/>
      <c r="X7" s="496"/>
      <c r="Y7" s="496"/>
      <c r="Z7" s="497"/>
    </row>
    <row r="8" spans="2:26" s="155" customFormat="1" ht="18" customHeight="1" x14ac:dyDescent="0.2">
      <c r="B8" s="879" t="s">
        <v>157</v>
      </c>
      <c r="C8" s="880"/>
      <c r="D8" s="880"/>
      <c r="E8" s="881"/>
      <c r="F8" s="502">
        <v>2398.4627</v>
      </c>
      <c r="G8" s="503">
        <v>1201.4299900000306</v>
      </c>
      <c r="H8" s="504">
        <v>1197.0327100000281</v>
      </c>
      <c r="I8" s="505">
        <v>7.7463878306874099</v>
      </c>
      <c r="J8" s="503">
        <v>8.0723369717971938</v>
      </c>
      <c r="K8" s="504">
        <v>7.4192413207610874</v>
      </c>
      <c r="L8" s="506">
        <v>5.4450867052023098</v>
      </c>
      <c r="M8" s="503">
        <v>5.7167630057803471</v>
      </c>
      <c r="N8" s="506">
        <v>5.1791907514450868</v>
      </c>
      <c r="O8" s="507">
        <v>1300.2132011517106</v>
      </c>
      <c r="P8" s="508">
        <v>1375.0709466308481</v>
      </c>
      <c r="Q8" s="509">
        <v>1225.0804669740442</v>
      </c>
      <c r="R8" s="507">
        <v>944</v>
      </c>
      <c r="S8" s="508">
        <v>1003</v>
      </c>
      <c r="T8" s="509">
        <v>886</v>
      </c>
      <c r="U8" s="507">
        <v>18235.997527474759</v>
      </c>
      <c r="V8" s="508">
        <v>19624.353666500359</v>
      </c>
      <c r="W8" s="509">
        <v>16839.626286312236</v>
      </c>
      <c r="X8" s="507">
        <v>12835.2</v>
      </c>
      <c r="Y8" s="508">
        <v>13820.903250000001</v>
      </c>
      <c r="Z8" s="509">
        <v>11891.61225</v>
      </c>
    </row>
    <row r="9" spans="2:26" s="132" customFormat="1" ht="24.75" customHeight="1" x14ac:dyDescent="0.2">
      <c r="B9" s="126" t="s">
        <v>53</v>
      </c>
      <c r="C9" s="882" t="s">
        <v>164</v>
      </c>
      <c r="D9" s="882"/>
      <c r="E9" s="883"/>
      <c r="F9" s="510">
        <v>1774.7501099999781</v>
      </c>
      <c r="G9" s="511">
        <v>1063.5357700000434</v>
      </c>
      <c r="H9" s="512">
        <v>711.21434000002478</v>
      </c>
      <c r="I9" s="513">
        <v>7.1843401523691259</v>
      </c>
      <c r="J9" s="511">
        <v>7.603394632795899</v>
      </c>
      <c r="K9" s="512">
        <v>6.5576944220359765</v>
      </c>
      <c r="L9" s="514">
        <v>5.2147239263803682</v>
      </c>
      <c r="M9" s="511">
        <v>5.5260115606936413</v>
      </c>
      <c r="N9" s="514">
        <v>4.8497109826589595</v>
      </c>
      <c r="O9" s="402">
        <v>1232.0482818789569</v>
      </c>
      <c r="P9" s="335">
        <v>1309.3293551471145</v>
      </c>
      <c r="Q9" s="403">
        <v>1116.4837029017069</v>
      </c>
      <c r="R9" s="402">
        <v>915</v>
      </c>
      <c r="S9" s="335">
        <v>975</v>
      </c>
      <c r="T9" s="403">
        <v>843</v>
      </c>
      <c r="U9" s="402">
        <v>17411.925694806159</v>
      </c>
      <c r="V9" s="335">
        <v>18734.622810086476</v>
      </c>
      <c r="W9" s="403">
        <v>15430.974019692792</v>
      </c>
      <c r="X9" s="402">
        <v>12466.150946882219</v>
      </c>
      <c r="Y9" s="335">
        <v>13421.80875</v>
      </c>
      <c r="Z9" s="403">
        <v>11275.92375</v>
      </c>
    </row>
    <row r="10" spans="2:26" s="298" customFormat="1" ht="14.25" customHeight="1" x14ac:dyDescent="0.2">
      <c r="B10" s="297" t="s">
        <v>54</v>
      </c>
      <c r="C10" s="298" t="s">
        <v>14</v>
      </c>
      <c r="E10" s="299"/>
      <c r="F10" s="515">
        <v>579.43474000001186</v>
      </c>
      <c r="G10" s="516">
        <v>345.37485000000282</v>
      </c>
      <c r="H10" s="517">
        <v>234.05989000000173</v>
      </c>
      <c r="I10" s="518">
        <v>6.5609081936855747</v>
      </c>
      <c r="J10" s="516">
        <v>7.2208628688620573</v>
      </c>
      <c r="K10" s="517">
        <v>5.5870901382046592</v>
      </c>
      <c r="L10" s="519">
        <v>5.0578034682080926</v>
      </c>
      <c r="M10" s="516">
        <v>5.6300578034682083</v>
      </c>
      <c r="N10" s="519">
        <v>4.3352601156069364</v>
      </c>
      <c r="O10" s="404">
        <v>1142.0000290282844</v>
      </c>
      <c r="P10" s="337">
        <v>1260.4402280884019</v>
      </c>
      <c r="Q10" s="405">
        <v>967.23165677809902</v>
      </c>
      <c r="R10" s="404">
        <v>887</v>
      </c>
      <c r="S10" s="337">
        <v>991</v>
      </c>
      <c r="T10" s="405">
        <v>755</v>
      </c>
      <c r="U10" s="404">
        <v>15879.225668102348</v>
      </c>
      <c r="V10" s="337">
        <v>17824.046708426959</v>
      </c>
      <c r="W10" s="405">
        <v>13006.226663069217</v>
      </c>
      <c r="X10" s="404">
        <v>11783.31525</v>
      </c>
      <c r="Y10" s="337">
        <v>13419.803250000001</v>
      </c>
      <c r="Z10" s="405">
        <v>9885.1095000000005</v>
      </c>
    </row>
    <row r="11" spans="2:26" s="132" customFormat="1" ht="14.25" customHeight="1" x14ac:dyDescent="0.2">
      <c r="B11" s="131"/>
      <c r="C11" s="134" t="s">
        <v>55</v>
      </c>
      <c r="D11" s="132" t="s">
        <v>16</v>
      </c>
      <c r="E11" s="133"/>
      <c r="F11" s="520">
        <v>5.1280199999999994</v>
      </c>
      <c r="G11" s="521">
        <v>4.8231699999999993</v>
      </c>
      <c r="H11" s="522">
        <v>0.30485000000000001</v>
      </c>
      <c r="I11" s="523">
        <v>5.943199643258346</v>
      </c>
      <c r="J11" s="521">
        <v>5.9147385807528039</v>
      </c>
      <c r="K11" s="522">
        <v>6.3934950109634201</v>
      </c>
      <c r="L11" s="524">
        <v>5.1445086705202314</v>
      </c>
      <c r="M11" s="521">
        <v>5.1618497109826587</v>
      </c>
      <c r="N11" s="524">
        <v>5.0578034682080926</v>
      </c>
      <c r="O11" s="408">
        <v>1054.8376897906021</v>
      </c>
      <c r="P11" s="409">
        <v>1051.6089397636824</v>
      </c>
      <c r="Q11" s="410">
        <v>1105.9212071510583</v>
      </c>
      <c r="R11" s="408">
        <v>922</v>
      </c>
      <c r="S11" s="409">
        <v>922</v>
      </c>
      <c r="T11" s="410">
        <v>875</v>
      </c>
      <c r="U11" s="408">
        <v>14314.665266502852</v>
      </c>
      <c r="V11" s="409">
        <v>14280.404178950064</v>
      </c>
      <c r="W11" s="410">
        <v>14855.882558598205</v>
      </c>
      <c r="X11" s="408">
        <v>11783.31525</v>
      </c>
      <c r="Y11" s="409">
        <v>11771.28225</v>
      </c>
      <c r="Z11" s="410">
        <v>11982.862500000001</v>
      </c>
    </row>
    <row r="12" spans="2:26" s="132" customFormat="1" ht="14.25" customHeight="1" x14ac:dyDescent="0.2">
      <c r="B12" s="131"/>
      <c r="C12" s="134" t="s">
        <v>15</v>
      </c>
      <c r="D12" s="132" t="s">
        <v>17</v>
      </c>
      <c r="E12" s="133"/>
      <c r="F12" s="520">
        <v>544.32519000000389</v>
      </c>
      <c r="G12" s="521">
        <v>316.72560000000675</v>
      </c>
      <c r="H12" s="522">
        <v>227.5995900000008</v>
      </c>
      <c r="I12" s="523">
        <v>6.4179434151707619</v>
      </c>
      <c r="J12" s="521">
        <v>7.1151361129820199</v>
      </c>
      <c r="K12" s="522">
        <v>5.4477361510456674</v>
      </c>
      <c r="L12" s="524">
        <v>5.0173410404624281</v>
      </c>
      <c r="M12" s="521">
        <v>5.6416184971098264</v>
      </c>
      <c r="N12" s="524">
        <v>4.3181818181818183</v>
      </c>
      <c r="O12" s="408">
        <v>1118.4460477752255</v>
      </c>
      <c r="P12" s="409">
        <v>1243.3356913997427</v>
      </c>
      <c r="Q12" s="410">
        <v>944.65071136551865</v>
      </c>
      <c r="R12" s="408">
        <v>881</v>
      </c>
      <c r="S12" s="409">
        <v>992</v>
      </c>
      <c r="T12" s="410">
        <v>751</v>
      </c>
      <c r="U12" s="408">
        <v>15542.457228209931</v>
      </c>
      <c r="V12" s="409">
        <v>17601.385894864885</v>
      </c>
      <c r="W12" s="410">
        <v>12673.894101953174</v>
      </c>
      <c r="X12" s="408">
        <v>11709.11175</v>
      </c>
      <c r="Y12" s="409">
        <v>13452.894</v>
      </c>
      <c r="Z12" s="410">
        <v>9840.9884999999995</v>
      </c>
    </row>
    <row r="13" spans="2:26" s="155" customFormat="1" ht="16.5" customHeight="1" x14ac:dyDescent="0.2">
      <c r="B13" s="135"/>
      <c r="C13" s="136" t="s">
        <v>57</v>
      </c>
      <c r="D13" s="849" t="s">
        <v>78</v>
      </c>
      <c r="E13" s="850"/>
      <c r="F13" s="520">
        <v>80.840850000000614</v>
      </c>
      <c r="G13" s="521">
        <v>40.399329999999942</v>
      </c>
      <c r="H13" s="522">
        <v>40.441519999999976</v>
      </c>
      <c r="I13" s="523">
        <v>6.3891509761496357</v>
      </c>
      <c r="J13" s="521">
        <v>7.1758078819441611</v>
      </c>
      <c r="K13" s="522">
        <v>5.6033147381949027</v>
      </c>
      <c r="L13" s="524">
        <v>4.8612716763005777</v>
      </c>
      <c r="M13" s="521">
        <v>5.430939226519337</v>
      </c>
      <c r="N13" s="524">
        <v>4.3867403314917128</v>
      </c>
      <c r="O13" s="408">
        <v>1111.4082539953481</v>
      </c>
      <c r="P13" s="409">
        <v>1250.747141103577</v>
      </c>
      <c r="Q13" s="410">
        <v>972.21473005960388</v>
      </c>
      <c r="R13" s="408">
        <v>851</v>
      </c>
      <c r="S13" s="409">
        <v>956</v>
      </c>
      <c r="T13" s="410">
        <v>762</v>
      </c>
      <c r="U13" s="408">
        <v>15867.761528684578</v>
      </c>
      <c r="V13" s="409">
        <v>18729.264226865271</v>
      </c>
      <c r="W13" s="410">
        <v>12999.586853165336</v>
      </c>
      <c r="X13" s="408">
        <v>11674.0155</v>
      </c>
      <c r="Y13" s="409">
        <v>13083.882</v>
      </c>
      <c r="Z13" s="410">
        <v>10195.962</v>
      </c>
    </row>
    <row r="14" spans="2:26" s="155" customFormat="1" ht="21.95" customHeight="1" x14ac:dyDescent="0.2">
      <c r="B14" s="135"/>
      <c r="C14" s="137" t="s">
        <v>58</v>
      </c>
      <c r="D14" s="849" t="s">
        <v>96</v>
      </c>
      <c r="E14" s="850"/>
      <c r="F14" s="520">
        <v>168.24933000000198</v>
      </c>
      <c r="G14" s="521">
        <v>66.986549999999681</v>
      </c>
      <c r="H14" s="522">
        <v>101.26278000000055</v>
      </c>
      <c r="I14" s="523">
        <v>5.3135500083606084</v>
      </c>
      <c r="J14" s="521">
        <v>6.1038854857496521</v>
      </c>
      <c r="K14" s="522">
        <v>4.7907335601760375</v>
      </c>
      <c r="L14" s="524">
        <v>4.2369942196531793</v>
      </c>
      <c r="M14" s="521">
        <v>5.0346820809248554</v>
      </c>
      <c r="N14" s="524">
        <v>4.0439560439560438</v>
      </c>
      <c r="O14" s="408">
        <v>923.428487233797</v>
      </c>
      <c r="P14" s="409">
        <v>1061.026131962313</v>
      </c>
      <c r="Q14" s="410">
        <v>832.40598608886773</v>
      </c>
      <c r="R14" s="408">
        <v>738</v>
      </c>
      <c r="S14" s="409">
        <v>883</v>
      </c>
      <c r="T14" s="410">
        <v>704</v>
      </c>
      <c r="U14" s="408">
        <v>12408.106659186178</v>
      </c>
      <c r="V14" s="409">
        <v>14559.73873118745</v>
      </c>
      <c r="W14" s="410">
        <v>10984.402842311771</v>
      </c>
      <c r="X14" s="408">
        <v>9553.1992499999997</v>
      </c>
      <c r="Y14" s="409">
        <v>11526.854411085451</v>
      </c>
      <c r="Z14" s="410">
        <v>9037.7857500000009</v>
      </c>
    </row>
    <row r="15" spans="2:26" s="155" customFormat="1" ht="21.95" customHeight="1" x14ac:dyDescent="0.2">
      <c r="B15" s="135"/>
      <c r="C15" s="137" t="s">
        <v>59</v>
      </c>
      <c r="D15" s="849" t="s">
        <v>97</v>
      </c>
      <c r="E15" s="850"/>
      <c r="F15" s="520">
        <v>20.837769999999978</v>
      </c>
      <c r="G15" s="521">
        <v>15.352640000000077</v>
      </c>
      <c r="H15" s="522">
        <v>5.4851300000000149</v>
      </c>
      <c r="I15" s="523">
        <v>7.7916813258560289</v>
      </c>
      <c r="J15" s="521">
        <v>8.2342028078258256</v>
      </c>
      <c r="K15" s="522">
        <v>6.5530829690352057</v>
      </c>
      <c r="L15" s="524">
        <v>5.9653179190751446</v>
      </c>
      <c r="M15" s="521">
        <v>6.306010928961749</v>
      </c>
      <c r="N15" s="524">
        <v>5.0289017341040463</v>
      </c>
      <c r="O15" s="408">
        <v>1353.7877066499912</v>
      </c>
      <c r="P15" s="409">
        <v>1435.507361600349</v>
      </c>
      <c r="Q15" s="410">
        <v>1125.0579512244922</v>
      </c>
      <c r="R15" s="408">
        <v>1047</v>
      </c>
      <c r="S15" s="409">
        <v>1105</v>
      </c>
      <c r="T15" s="410">
        <v>884</v>
      </c>
      <c r="U15" s="408">
        <v>18691.679475849702</v>
      </c>
      <c r="V15" s="409">
        <v>19950.631281018439</v>
      </c>
      <c r="W15" s="410">
        <v>15176.848991707237</v>
      </c>
      <c r="X15" s="408">
        <v>14178.885</v>
      </c>
      <c r="Y15" s="409">
        <v>15305.976000000001</v>
      </c>
      <c r="Z15" s="410">
        <v>11444.385749999999</v>
      </c>
    </row>
    <row r="16" spans="2:26" s="155" customFormat="1" ht="21.95" customHeight="1" x14ac:dyDescent="0.2">
      <c r="B16" s="135"/>
      <c r="C16" s="137" t="s">
        <v>60</v>
      </c>
      <c r="D16" s="849" t="s">
        <v>98</v>
      </c>
      <c r="E16" s="850"/>
      <c r="F16" s="520">
        <v>76.40451999999955</v>
      </c>
      <c r="G16" s="521">
        <v>49.973800000000338</v>
      </c>
      <c r="H16" s="522">
        <v>26.430719999999972</v>
      </c>
      <c r="I16" s="523">
        <v>7.4576603252049836</v>
      </c>
      <c r="J16" s="521">
        <v>7.8569429613555339</v>
      </c>
      <c r="K16" s="522">
        <v>6.7027179474543646</v>
      </c>
      <c r="L16" s="524">
        <v>5.6936416184971099</v>
      </c>
      <c r="M16" s="521">
        <v>6.0406091370558377</v>
      </c>
      <c r="N16" s="524">
        <v>5.0578034682080926</v>
      </c>
      <c r="O16" s="408">
        <v>1292.3887455873057</v>
      </c>
      <c r="P16" s="409">
        <v>1364.143041953984</v>
      </c>
      <c r="Q16" s="410">
        <v>1156.7195373413967</v>
      </c>
      <c r="R16" s="408">
        <v>996</v>
      </c>
      <c r="S16" s="409">
        <v>1059</v>
      </c>
      <c r="T16" s="410">
        <v>886</v>
      </c>
      <c r="U16" s="408">
        <v>18249.832471984268</v>
      </c>
      <c r="V16" s="409">
        <v>19424.278309994741</v>
      </c>
      <c r="W16" s="410">
        <v>16027.012860198098</v>
      </c>
      <c r="X16" s="408">
        <v>13296.465</v>
      </c>
      <c r="Y16" s="409">
        <v>14463.666000000001</v>
      </c>
      <c r="Z16" s="410">
        <v>11875.56825</v>
      </c>
    </row>
    <row r="17" spans="2:26" s="155" customFormat="1" ht="21.95" customHeight="1" x14ac:dyDescent="0.2">
      <c r="B17" s="135"/>
      <c r="C17" s="137" t="s">
        <v>61</v>
      </c>
      <c r="D17" s="849" t="s">
        <v>87</v>
      </c>
      <c r="E17" s="850"/>
      <c r="F17" s="520">
        <v>66.496019999999888</v>
      </c>
      <c r="G17" s="521">
        <v>53.558669999999985</v>
      </c>
      <c r="H17" s="522">
        <v>12.937349999999981</v>
      </c>
      <c r="I17" s="523">
        <v>6.7070322729037413</v>
      </c>
      <c r="J17" s="521">
        <v>6.8666742599292983</v>
      </c>
      <c r="K17" s="522">
        <v>6.0461386199341227</v>
      </c>
      <c r="L17" s="524">
        <v>5.5375722543352603</v>
      </c>
      <c r="M17" s="521">
        <v>5.7456647398843934</v>
      </c>
      <c r="N17" s="524">
        <v>4.833333333333333</v>
      </c>
      <c r="O17" s="408">
        <v>1180.4937776727083</v>
      </c>
      <c r="P17" s="409">
        <v>1212.6375871544226</v>
      </c>
      <c r="Q17" s="410">
        <v>1047.4232736997922</v>
      </c>
      <c r="R17" s="408">
        <v>990</v>
      </c>
      <c r="S17" s="409">
        <v>1021</v>
      </c>
      <c r="T17" s="410">
        <v>841</v>
      </c>
      <c r="U17" s="408">
        <v>16662.690026654742</v>
      </c>
      <c r="V17" s="409">
        <v>17185.51710341439</v>
      </c>
      <c r="W17" s="410">
        <v>14498.534645944321</v>
      </c>
      <c r="X17" s="408">
        <v>13500.02325</v>
      </c>
      <c r="Y17" s="409">
        <v>14002.401</v>
      </c>
      <c r="Z17" s="410">
        <v>11278.24857582756</v>
      </c>
    </row>
    <row r="18" spans="2:26" s="155" customFormat="1" ht="21.95" customHeight="1" x14ac:dyDescent="0.2">
      <c r="B18" s="135"/>
      <c r="C18" s="137" t="s">
        <v>62</v>
      </c>
      <c r="D18" s="849" t="s">
        <v>88</v>
      </c>
      <c r="E18" s="850"/>
      <c r="F18" s="520">
        <v>40.213780000000163</v>
      </c>
      <c r="G18" s="521">
        <v>30.389339999999947</v>
      </c>
      <c r="H18" s="522">
        <v>9.8244400000000223</v>
      </c>
      <c r="I18" s="523">
        <v>7.6039317595565699</v>
      </c>
      <c r="J18" s="521">
        <v>7.9878932927299218</v>
      </c>
      <c r="K18" s="522">
        <v>6.4162470082093517</v>
      </c>
      <c r="L18" s="524">
        <v>6.2369942196531793</v>
      </c>
      <c r="M18" s="521">
        <v>6.5491329479768785</v>
      </c>
      <c r="N18" s="524">
        <v>5.3294797687861273</v>
      </c>
      <c r="O18" s="408">
        <v>1327.0663120950073</v>
      </c>
      <c r="P18" s="409">
        <v>1396.1117934775834</v>
      </c>
      <c r="Q18" s="410">
        <v>1113.492143063625</v>
      </c>
      <c r="R18" s="408">
        <v>1089</v>
      </c>
      <c r="S18" s="409">
        <v>1146</v>
      </c>
      <c r="T18" s="410">
        <v>940</v>
      </c>
      <c r="U18" s="408">
        <v>18592.569905168741</v>
      </c>
      <c r="V18" s="409">
        <v>19690.253153669346</v>
      </c>
      <c r="W18" s="410">
        <v>15186.232100162988</v>
      </c>
      <c r="X18" s="408">
        <v>14545.8915</v>
      </c>
      <c r="Y18" s="409">
        <v>15767.241</v>
      </c>
      <c r="Z18" s="410">
        <v>12684.7875</v>
      </c>
    </row>
    <row r="19" spans="2:26" s="155" customFormat="1" ht="21.95" customHeight="1" x14ac:dyDescent="0.2">
      <c r="B19" s="135"/>
      <c r="C19" s="137" t="s">
        <v>63</v>
      </c>
      <c r="D19" s="849" t="s">
        <v>159</v>
      </c>
      <c r="E19" s="850"/>
      <c r="F19" s="520">
        <v>44.564880000000706</v>
      </c>
      <c r="G19" s="521">
        <v>27.790129999999838</v>
      </c>
      <c r="H19" s="522">
        <v>16.774749999999965</v>
      </c>
      <c r="I19" s="523">
        <v>7.2021046413899361</v>
      </c>
      <c r="J19" s="521">
        <v>8.0480356879203985</v>
      </c>
      <c r="K19" s="522">
        <v>5.8006808494338458</v>
      </c>
      <c r="L19" s="524">
        <v>5.5144508670520231</v>
      </c>
      <c r="M19" s="521">
        <v>6.2127659574468082</v>
      </c>
      <c r="N19" s="524">
        <v>4.9132947976878611</v>
      </c>
      <c r="O19" s="408">
        <v>1261.2700227174355</v>
      </c>
      <c r="P19" s="409">
        <v>1411.5611265582456</v>
      </c>
      <c r="Q19" s="410">
        <v>1012.2881115962981</v>
      </c>
      <c r="R19" s="408">
        <v>969</v>
      </c>
      <c r="S19" s="409">
        <v>1102</v>
      </c>
      <c r="T19" s="410">
        <v>854</v>
      </c>
      <c r="U19" s="408">
        <v>17436.499921286264</v>
      </c>
      <c r="V19" s="409">
        <v>19828.976009086429</v>
      </c>
      <c r="W19" s="410">
        <v>13465.193945041585</v>
      </c>
      <c r="X19" s="408">
        <v>12945.502500000001</v>
      </c>
      <c r="Y19" s="409">
        <v>14742.4305</v>
      </c>
      <c r="Z19" s="410">
        <v>11083.39575</v>
      </c>
    </row>
    <row r="20" spans="2:26" s="155" customFormat="1" ht="21.95" customHeight="1" x14ac:dyDescent="0.2">
      <c r="B20" s="135"/>
      <c r="C20" s="137" t="s">
        <v>64</v>
      </c>
      <c r="D20" s="849" t="s">
        <v>56</v>
      </c>
      <c r="E20" s="850"/>
      <c r="F20" s="520">
        <v>30.541130000000045</v>
      </c>
      <c r="G20" s="521">
        <v>20.103700000000053</v>
      </c>
      <c r="H20" s="522">
        <v>10.43743000000004</v>
      </c>
      <c r="I20" s="523">
        <v>5.2117871836938408</v>
      </c>
      <c r="J20" s="521">
        <v>5.3396001411665042</v>
      </c>
      <c r="K20" s="522">
        <v>4.965604612587402</v>
      </c>
      <c r="L20" s="524">
        <v>4.502890173410405</v>
      </c>
      <c r="M20" s="521">
        <v>4.502890173410405</v>
      </c>
      <c r="N20" s="524">
        <v>4.4928909952606633</v>
      </c>
      <c r="O20" s="408">
        <v>906.14288371124439</v>
      </c>
      <c r="P20" s="409">
        <v>928.84035824251282</v>
      </c>
      <c r="Q20" s="410">
        <v>862.42491686171718</v>
      </c>
      <c r="R20" s="408">
        <v>780</v>
      </c>
      <c r="S20" s="409">
        <v>780</v>
      </c>
      <c r="T20" s="410">
        <v>787</v>
      </c>
      <c r="U20" s="408">
        <v>12136.181790649896</v>
      </c>
      <c r="V20" s="409">
        <v>12532.790603379932</v>
      </c>
      <c r="W20" s="410">
        <v>11369.893483254707</v>
      </c>
      <c r="X20" s="408">
        <v>10270.165500000001</v>
      </c>
      <c r="Y20" s="409">
        <v>10193.9565</v>
      </c>
      <c r="Z20" s="410">
        <v>10361.41575</v>
      </c>
    </row>
    <row r="21" spans="2:26" s="155" customFormat="1" ht="16.5" customHeight="1" x14ac:dyDescent="0.2">
      <c r="B21" s="135"/>
      <c r="C21" s="137">
        <v>33</v>
      </c>
      <c r="D21" s="849" t="s">
        <v>79</v>
      </c>
      <c r="E21" s="850"/>
      <c r="F21" s="520">
        <v>16.176910000000024</v>
      </c>
      <c r="G21" s="521">
        <v>12.171440000000011</v>
      </c>
      <c r="H21" s="522">
        <v>4.0054699999999919</v>
      </c>
      <c r="I21" s="523">
        <v>7.3483646399612503</v>
      </c>
      <c r="J21" s="521">
        <v>7.738872538665273</v>
      </c>
      <c r="K21" s="522">
        <v>6.1617265029630754</v>
      </c>
      <c r="L21" s="524">
        <v>6.1618497109826587</v>
      </c>
      <c r="M21" s="521">
        <v>6.8217821782178216</v>
      </c>
      <c r="N21" s="524">
        <v>4.3121387283236992</v>
      </c>
      <c r="O21" s="408">
        <v>1290.9277000366576</v>
      </c>
      <c r="P21" s="409">
        <v>1372.6732071143588</v>
      </c>
      <c r="Q21" s="410">
        <v>1042.5272539801824</v>
      </c>
      <c r="R21" s="408">
        <v>1100</v>
      </c>
      <c r="S21" s="409">
        <v>1202</v>
      </c>
      <c r="T21" s="410">
        <v>746</v>
      </c>
      <c r="U21" s="408">
        <v>18688.407569752821</v>
      </c>
      <c r="V21" s="409">
        <v>20042.247294273606</v>
      </c>
      <c r="W21" s="410">
        <v>14583.939026005581</v>
      </c>
      <c r="X21" s="408">
        <v>15462.266050808315</v>
      </c>
      <c r="Y21" s="409">
        <v>17577.204750000001</v>
      </c>
      <c r="Z21" s="410">
        <v>10235.06925</v>
      </c>
    </row>
    <row r="22" spans="2:26" s="155" customFormat="1" ht="22.5" customHeight="1" x14ac:dyDescent="0.2">
      <c r="B22" s="135"/>
      <c r="C22" s="134" t="s">
        <v>65</v>
      </c>
      <c r="D22" s="860" t="s">
        <v>94</v>
      </c>
      <c r="E22" s="861"/>
      <c r="F22" s="525">
        <v>29.981529999999996</v>
      </c>
      <c r="G22" s="409">
        <v>23.826079999999951</v>
      </c>
      <c r="H22" s="410">
        <v>6.155450000000017</v>
      </c>
      <c r="I22" s="408">
        <v>9.2621363174383422</v>
      </c>
      <c r="J22" s="409">
        <v>8.89071496685008</v>
      </c>
      <c r="K22" s="410">
        <v>10.699807781396878</v>
      </c>
      <c r="L22" s="526">
        <v>5.9710982658959537</v>
      </c>
      <c r="M22" s="409">
        <v>5.6069364161849711</v>
      </c>
      <c r="N22" s="526">
        <v>7.9364161849710984</v>
      </c>
      <c r="O22" s="408">
        <v>1584.5390035131641</v>
      </c>
      <c r="P22" s="409">
        <v>1530.0890100259903</v>
      </c>
      <c r="Q22" s="410">
        <v>1795.3001827648652</v>
      </c>
      <c r="R22" s="408">
        <v>1047</v>
      </c>
      <c r="S22" s="409">
        <v>989</v>
      </c>
      <c r="T22" s="410">
        <v>1335</v>
      </c>
      <c r="U22" s="408">
        <v>22255.142012102169</v>
      </c>
      <c r="V22" s="409">
        <v>21499.628069196053</v>
      </c>
      <c r="W22" s="410">
        <v>25177.985373532571</v>
      </c>
      <c r="X22" s="408">
        <v>13970.313</v>
      </c>
      <c r="Y22" s="409">
        <v>13289.445750000001</v>
      </c>
      <c r="Z22" s="410">
        <v>17589.23775</v>
      </c>
    </row>
    <row r="23" spans="2:26" s="298" customFormat="1" ht="11.25" customHeight="1" x14ac:dyDescent="0.2">
      <c r="B23" s="297" t="s">
        <v>29</v>
      </c>
      <c r="C23" s="853" t="s">
        <v>18</v>
      </c>
      <c r="D23" s="853"/>
      <c r="E23" s="854"/>
      <c r="F23" s="527">
        <v>137.60690000000091</v>
      </c>
      <c r="G23" s="337">
        <v>123.05636000000095</v>
      </c>
      <c r="H23" s="405">
        <v>14.550539999999986</v>
      </c>
      <c r="I23" s="404">
        <v>6.0028740431777745</v>
      </c>
      <c r="J23" s="337">
        <v>5.9483531545175783</v>
      </c>
      <c r="K23" s="405">
        <v>6.4639663533247482</v>
      </c>
      <c r="L23" s="336">
        <v>4.901734104</v>
      </c>
      <c r="M23" s="337">
        <v>4.8554913294797686</v>
      </c>
      <c r="N23" s="336">
        <v>5.1794871794871797</v>
      </c>
      <c r="O23" s="404">
        <v>1046.9911654139412</v>
      </c>
      <c r="P23" s="337">
        <v>1040.3993866712772</v>
      </c>
      <c r="Q23" s="405">
        <v>1102.738945083825</v>
      </c>
      <c r="R23" s="404">
        <v>850</v>
      </c>
      <c r="S23" s="337">
        <v>848</v>
      </c>
      <c r="T23" s="405">
        <v>895</v>
      </c>
      <c r="U23" s="404">
        <v>14173.927114522414</v>
      </c>
      <c r="V23" s="337">
        <v>14112.72211028422</v>
      </c>
      <c r="W23" s="405">
        <v>14691.026857768904</v>
      </c>
      <c r="X23" s="404">
        <v>11017.214250000001</v>
      </c>
      <c r="Y23" s="337">
        <v>10963.06575</v>
      </c>
      <c r="Z23" s="405">
        <v>11391.24</v>
      </c>
    </row>
    <row r="24" spans="2:26" s="298" customFormat="1" ht="11.25" customHeight="1" x14ac:dyDescent="0.2">
      <c r="B24" s="297" t="s">
        <v>66</v>
      </c>
      <c r="C24" s="853" t="s">
        <v>19</v>
      </c>
      <c r="D24" s="853"/>
      <c r="E24" s="854"/>
      <c r="F24" s="527">
        <v>1057.7084700000412</v>
      </c>
      <c r="G24" s="337">
        <v>595.10456000001216</v>
      </c>
      <c r="H24" s="405">
        <v>462.60391000000072</v>
      </c>
      <c r="I24" s="404">
        <v>7.6795768253138892</v>
      </c>
      <c r="J24" s="337">
        <v>8.1676320006877816</v>
      </c>
      <c r="K24" s="405">
        <v>7.0517311583878168</v>
      </c>
      <c r="L24" s="336">
        <v>5.4161849710982661</v>
      </c>
      <c r="M24" s="337">
        <v>5.6763005780346818</v>
      </c>
      <c r="N24" s="336">
        <v>5.1271676300578033</v>
      </c>
      <c r="O24" s="404">
        <v>1305.4543519822628</v>
      </c>
      <c r="P24" s="337">
        <v>1393.3122739472844</v>
      </c>
      <c r="Q24" s="405">
        <v>1192.4318528998199</v>
      </c>
      <c r="R24" s="404">
        <v>950</v>
      </c>
      <c r="S24" s="337">
        <v>1006</v>
      </c>
      <c r="T24" s="405">
        <v>893</v>
      </c>
      <c r="U24" s="404">
        <v>18673.135720477585</v>
      </c>
      <c r="V24" s="337">
        <v>20217.525846536348</v>
      </c>
      <c r="W24" s="405">
        <v>16682.39427435652</v>
      </c>
      <c r="X24" s="404">
        <v>13079.871000000001</v>
      </c>
      <c r="Y24" s="337">
        <v>14038.5</v>
      </c>
      <c r="Z24" s="405">
        <v>12054.05775</v>
      </c>
    </row>
    <row r="25" spans="2:26" s="132" customFormat="1" ht="16.5" customHeight="1" x14ac:dyDescent="0.2">
      <c r="B25" s="131"/>
      <c r="C25" s="134" t="s">
        <v>20</v>
      </c>
      <c r="D25" s="860" t="s">
        <v>99</v>
      </c>
      <c r="E25" s="861"/>
      <c r="F25" s="520">
        <v>340.23159000000072</v>
      </c>
      <c r="G25" s="521">
        <v>178.51566999999946</v>
      </c>
      <c r="H25" s="522">
        <v>161.71591999999916</v>
      </c>
      <c r="I25" s="523">
        <v>6.8203547244387739</v>
      </c>
      <c r="J25" s="521">
        <v>7.4047298424395365</v>
      </c>
      <c r="K25" s="522">
        <v>6.1752721888341311</v>
      </c>
      <c r="L25" s="524">
        <v>5.2138728323699421</v>
      </c>
      <c r="M25" s="521">
        <v>5.4624277456647397</v>
      </c>
      <c r="N25" s="524">
        <v>5.0404624277456644</v>
      </c>
      <c r="O25" s="408">
        <v>1179.1463546051093</v>
      </c>
      <c r="P25" s="409">
        <v>1279.4784540203129</v>
      </c>
      <c r="Q25" s="410">
        <v>1068.391322264376</v>
      </c>
      <c r="R25" s="408">
        <v>907</v>
      </c>
      <c r="S25" s="409">
        <v>950</v>
      </c>
      <c r="T25" s="410">
        <v>875</v>
      </c>
      <c r="U25" s="408">
        <v>17103.739752000256</v>
      </c>
      <c r="V25" s="409">
        <v>19018.873104753256</v>
      </c>
      <c r="W25" s="410">
        <v>14985.257604490613</v>
      </c>
      <c r="X25" s="408">
        <v>12691.80675</v>
      </c>
      <c r="Y25" s="409">
        <v>13544.144250000001</v>
      </c>
      <c r="Z25" s="410">
        <v>11936.736000000001</v>
      </c>
    </row>
    <row r="26" spans="2:26" s="132" customFormat="1" ht="16.5" customHeight="1" x14ac:dyDescent="0.2">
      <c r="B26" s="131"/>
      <c r="C26" s="138">
        <v>45</v>
      </c>
      <c r="D26" s="849" t="s">
        <v>80</v>
      </c>
      <c r="E26" s="850"/>
      <c r="F26" s="338">
        <v>40.600430000000003</v>
      </c>
      <c r="G26" s="521">
        <v>34.190900000000077</v>
      </c>
      <c r="H26" s="343">
        <v>6.4095300000000011</v>
      </c>
      <c r="I26" s="528">
        <v>6.5904514582778111</v>
      </c>
      <c r="J26" s="521">
        <v>6.6623841107319777</v>
      </c>
      <c r="K26" s="343">
        <v>6.2067350037491416</v>
      </c>
      <c r="L26" s="338">
        <v>5.5260115606936413</v>
      </c>
      <c r="M26" s="147">
        <v>5.6300578034682083</v>
      </c>
      <c r="N26" s="338">
        <v>5.202312138728324</v>
      </c>
      <c r="O26" s="528">
        <v>1138.9260315715862</v>
      </c>
      <c r="P26" s="409">
        <v>1152.1639064780391</v>
      </c>
      <c r="Q26" s="343">
        <v>1068.3101116618536</v>
      </c>
      <c r="R26" s="528">
        <v>959</v>
      </c>
      <c r="S26" s="409">
        <v>979</v>
      </c>
      <c r="T26" s="343">
        <v>900</v>
      </c>
      <c r="U26" s="528">
        <v>17563.741749351964</v>
      </c>
      <c r="V26" s="409">
        <v>18050.48313009095</v>
      </c>
      <c r="W26" s="343">
        <v>14929.199921491287</v>
      </c>
      <c r="X26" s="528">
        <v>13753.719000000001</v>
      </c>
      <c r="Y26" s="409">
        <v>14340.32775</v>
      </c>
      <c r="Z26" s="343">
        <v>11866.5435</v>
      </c>
    </row>
    <row r="27" spans="2:26" s="132" customFormat="1" ht="21.95" customHeight="1" x14ac:dyDescent="0.2">
      <c r="B27" s="131"/>
      <c r="C27" s="138">
        <v>46</v>
      </c>
      <c r="D27" s="849" t="s">
        <v>81</v>
      </c>
      <c r="E27" s="850"/>
      <c r="F27" s="338">
        <v>114.97114000000015</v>
      </c>
      <c r="G27" s="521">
        <v>76.11097999999987</v>
      </c>
      <c r="H27" s="343">
        <v>38.860159999999965</v>
      </c>
      <c r="I27" s="528">
        <v>8.1068331525701307</v>
      </c>
      <c r="J27" s="521">
        <v>8.4847183332870255</v>
      </c>
      <c r="K27" s="343">
        <v>7.3667123853926473</v>
      </c>
      <c r="L27" s="338">
        <v>5.6936416184971099</v>
      </c>
      <c r="M27" s="147">
        <v>5.7803468208092488</v>
      </c>
      <c r="N27" s="338">
        <v>5.5202312138728322</v>
      </c>
      <c r="O27" s="528">
        <v>1396.1515561209524</v>
      </c>
      <c r="P27" s="409">
        <v>1463.8337777282609</v>
      </c>
      <c r="Q27" s="343">
        <v>1263.5900788879919</v>
      </c>
      <c r="R27" s="528">
        <v>994</v>
      </c>
      <c r="S27" s="409">
        <v>1010</v>
      </c>
      <c r="T27" s="343">
        <v>963</v>
      </c>
      <c r="U27" s="528">
        <v>20647.25701653571</v>
      </c>
      <c r="V27" s="409">
        <v>21814.819324159635</v>
      </c>
      <c r="W27" s="343">
        <v>18360.008043976519</v>
      </c>
      <c r="X27" s="528">
        <v>13815.889500000001</v>
      </c>
      <c r="Y27" s="409">
        <v>14331.303</v>
      </c>
      <c r="Z27" s="343">
        <v>13122.989250000001</v>
      </c>
    </row>
    <row r="28" spans="2:26" s="132" customFormat="1" ht="16.5" customHeight="1" x14ac:dyDescent="0.2">
      <c r="B28" s="131"/>
      <c r="C28" s="138">
        <v>47</v>
      </c>
      <c r="D28" s="849" t="s">
        <v>82</v>
      </c>
      <c r="E28" s="850"/>
      <c r="F28" s="338">
        <v>184.66001999999733</v>
      </c>
      <c r="G28" s="521">
        <v>68.21379000000023</v>
      </c>
      <c r="H28" s="343">
        <v>116.44622999999987</v>
      </c>
      <c r="I28" s="528">
        <v>6.0699285087201362</v>
      </c>
      <c r="J28" s="521">
        <v>6.5717968863776379</v>
      </c>
      <c r="K28" s="343">
        <v>5.7759357867473033</v>
      </c>
      <c r="L28" s="338">
        <v>5.0404624277456644</v>
      </c>
      <c r="M28" s="147">
        <v>5.196531791907514</v>
      </c>
      <c r="N28" s="338">
        <v>4.9768786127167628</v>
      </c>
      <c r="O28" s="528">
        <v>1052.8798623004604</v>
      </c>
      <c r="P28" s="409">
        <v>1137.5941606528522</v>
      </c>
      <c r="Q28" s="343">
        <v>1003.2545257154317</v>
      </c>
      <c r="R28" s="528">
        <v>874</v>
      </c>
      <c r="S28" s="409">
        <v>900</v>
      </c>
      <c r="T28" s="343">
        <v>865</v>
      </c>
      <c r="U28" s="528">
        <v>14790.293489496142</v>
      </c>
      <c r="V28" s="409">
        <v>16378.500786103872</v>
      </c>
      <c r="W28" s="343">
        <v>13858.30447416809</v>
      </c>
      <c r="X28" s="528">
        <v>12052.052250000001</v>
      </c>
      <c r="Y28" s="409">
        <v>12775.035</v>
      </c>
      <c r="Z28" s="343">
        <v>11739.19425</v>
      </c>
    </row>
    <row r="29" spans="2:26" s="132" customFormat="1" ht="15" customHeight="1" x14ac:dyDescent="0.2">
      <c r="B29" s="131"/>
      <c r="C29" s="134" t="s">
        <v>1</v>
      </c>
      <c r="D29" s="860" t="str">
        <f>"Transportes e armazenagem"</f>
        <v>Transportes e armazenagem</v>
      </c>
      <c r="E29" s="861"/>
      <c r="F29" s="338">
        <v>117.58487999999888</v>
      </c>
      <c r="G29" s="521">
        <v>92.439349999999578</v>
      </c>
      <c r="H29" s="343">
        <v>25.145529999999887</v>
      </c>
      <c r="I29" s="528">
        <v>8.3334387437795634</v>
      </c>
      <c r="J29" s="521">
        <v>8.0097295598479032</v>
      </c>
      <c r="K29" s="343">
        <v>9.5234501116716039</v>
      </c>
      <c r="L29" s="338">
        <v>6.3815028901734108</v>
      </c>
      <c r="M29" s="147">
        <v>6.2658959537572256</v>
      </c>
      <c r="N29" s="338">
        <v>7.4</v>
      </c>
      <c r="O29" s="528">
        <v>1436.8644378426873</v>
      </c>
      <c r="P29" s="409">
        <v>1393.5050651048518</v>
      </c>
      <c r="Q29" s="343">
        <v>1596.2610475897748</v>
      </c>
      <c r="R29" s="528">
        <v>1142</v>
      </c>
      <c r="S29" s="409">
        <v>1127</v>
      </c>
      <c r="T29" s="343">
        <v>1249</v>
      </c>
      <c r="U29" s="528">
        <v>21250.19326264464</v>
      </c>
      <c r="V29" s="409">
        <v>20963.237600113393</v>
      </c>
      <c r="W29" s="343">
        <v>22303.710655244489</v>
      </c>
      <c r="X29" s="528">
        <v>16457.133000000002</v>
      </c>
      <c r="Y29" s="409">
        <v>16353.849750000001</v>
      </c>
      <c r="Z29" s="343">
        <v>17069.048036951503</v>
      </c>
    </row>
    <row r="30" spans="2:26" s="132" customFormat="1" ht="15" customHeight="1" x14ac:dyDescent="0.2">
      <c r="B30" s="131"/>
      <c r="C30" s="134" t="s">
        <v>21</v>
      </c>
      <c r="D30" s="860" t="str">
        <f>"Alojamento, restauração e similares"</f>
        <v>Alojamento, restauração e similares</v>
      </c>
      <c r="E30" s="861"/>
      <c r="F30" s="338">
        <v>155.74082000000061</v>
      </c>
      <c r="G30" s="521">
        <v>69.187719999999942</v>
      </c>
      <c r="H30" s="343">
        <v>86.553100000000001</v>
      </c>
      <c r="I30" s="528">
        <v>5.2658825458972656</v>
      </c>
      <c r="J30" s="521">
        <v>5.8093179619438127</v>
      </c>
      <c r="K30" s="343">
        <v>4.8314780311714749</v>
      </c>
      <c r="L30" s="338">
        <v>4.3757225433526008</v>
      </c>
      <c r="M30" s="147">
        <v>4.6531791907514455</v>
      </c>
      <c r="N30" s="338">
        <v>4.2312138728323703</v>
      </c>
      <c r="O30" s="528">
        <v>915.45022204198324</v>
      </c>
      <c r="P30" s="409">
        <v>1010.2692369397357</v>
      </c>
      <c r="Q30" s="343">
        <v>839.65499976315061</v>
      </c>
      <c r="R30" s="528">
        <v>767</v>
      </c>
      <c r="S30" s="409">
        <v>811</v>
      </c>
      <c r="T30" s="343">
        <v>735</v>
      </c>
      <c r="U30" s="528">
        <v>12561.991597236354</v>
      </c>
      <c r="V30" s="409">
        <v>13879.777560511553</v>
      </c>
      <c r="W30" s="343">
        <v>11504.682819894377</v>
      </c>
      <c r="X30" s="528">
        <v>10276.182000000001</v>
      </c>
      <c r="Y30" s="409">
        <v>10840.730250000001</v>
      </c>
      <c r="Z30" s="343">
        <v>9853.0215000000007</v>
      </c>
    </row>
    <row r="31" spans="2:26" s="132" customFormat="1" ht="15" customHeight="1" x14ac:dyDescent="0.2">
      <c r="B31" s="131"/>
      <c r="C31" s="134" t="s">
        <v>22</v>
      </c>
      <c r="D31" s="860" t="str">
        <f>"Activ de informação e de comunicação "</f>
        <v xml:space="preserve">Activ de informação e de comunicação </v>
      </c>
      <c r="E31" s="861"/>
      <c r="F31" s="338">
        <v>67.650550000000266</v>
      </c>
      <c r="G31" s="521">
        <v>44.629470000000211</v>
      </c>
      <c r="H31" s="343">
        <v>23.021079999999948</v>
      </c>
      <c r="I31" s="528">
        <v>12.122896105828827</v>
      </c>
      <c r="J31" s="521">
        <v>12.619947573583543</v>
      </c>
      <c r="K31" s="343">
        <v>11.159294764422876</v>
      </c>
      <c r="L31" s="338">
        <v>10.404624277456648</v>
      </c>
      <c r="M31" s="147">
        <v>10.753246753246753</v>
      </c>
      <c r="N31" s="338">
        <v>9.6416184971098264</v>
      </c>
      <c r="O31" s="528">
        <v>2036.6407018124764</v>
      </c>
      <c r="P31" s="409">
        <v>2130.146623968421</v>
      </c>
      <c r="Q31" s="343">
        <v>1855.3668542049309</v>
      </c>
      <c r="R31" s="528">
        <v>1740</v>
      </c>
      <c r="S31" s="409">
        <v>1837</v>
      </c>
      <c r="T31" s="343">
        <v>1620</v>
      </c>
      <c r="U31" s="528">
        <v>28843.797483349659</v>
      </c>
      <c r="V31" s="409">
        <v>30203.306189484858</v>
      </c>
      <c r="W31" s="343">
        <v>26202.354657935099</v>
      </c>
      <c r="X31" s="528">
        <v>24061.989000000001</v>
      </c>
      <c r="Y31" s="409">
        <v>24984.519</v>
      </c>
      <c r="Z31" s="343">
        <v>22060.5</v>
      </c>
    </row>
    <row r="32" spans="2:26" s="134" customFormat="1" ht="21.95" customHeight="1" x14ac:dyDescent="0.2">
      <c r="B32" s="131"/>
      <c r="C32" s="138" t="s">
        <v>69</v>
      </c>
      <c r="D32" s="849" t="s">
        <v>89</v>
      </c>
      <c r="E32" s="850"/>
      <c r="F32" s="338">
        <v>9.5114500000000124</v>
      </c>
      <c r="G32" s="521">
        <v>4.9373800000000019</v>
      </c>
      <c r="H32" s="343">
        <v>4.5740700000000025</v>
      </c>
      <c r="I32" s="528">
        <v>11.90936312568839</v>
      </c>
      <c r="J32" s="521">
        <v>13.086615894788327</v>
      </c>
      <c r="K32" s="343">
        <v>10.638603325969843</v>
      </c>
      <c r="L32" s="338">
        <v>10.105263157894736</v>
      </c>
      <c r="M32" s="147">
        <v>10.61849710982659</v>
      </c>
      <c r="N32" s="338">
        <v>9.6242774566473983</v>
      </c>
      <c r="O32" s="528">
        <v>1973.8955175078449</v>
      </c>
      <c r="P32" s="409">
        <v>2187.6117211962614</v>
      </c>
      <c r="Q32" s="343">
        <v>1743.2042273074089</v>
      </c>
      <c r="R32" s="528">
        <v>1620</v>
      </c>
      <c r="S32" s="409">
        <v>1775</v>
      </c>
      <c r="T32" s="343">
        <v>1536</v>
      </c>
      <c r="U32" s="528">
        <v>29246.231308807517</v>
      </c>
      <c r="V32" s="409">
        <v>32681.381357467315</v>
      </c>
      <c r="W32" s="343">
        <v>25531.094198432696</v>
      </c>
      <c r="X32" s="528">
        <v>23554.5975</v>
      </c>
      <c r="Y32" s="409">
        <v>24874.216500000002</v>
      </c>
      <c r="Z32" s="343">
        <v>21142.983749999999</v>
      </c>
    </row>
    <row r="33" spans="2:26" s="134" customFormat="1" ht="15" customHeight="1" x14ac:dyDescent="0.2">
      <c r="B33" s="131"/>
      <c r="C33" s="138" t="s">
        <v>70</v>
      </c>
      <c r="D33" s="849" t="s">
        <v>90</v>
      </c>
      <c r="E33" s="850"/>
      <c r="F33" s="338">
        <v>15.572179999999891</v>
      </c>
      <c r="G33" s="521">
        <v>9.4319799999999745</v>
      </c>
      <c r="H33" s="343">
        <v>6.1401999999999868</v>
      </c>
      <c r="I33" s="528">
        <v>13.390369820287024</v>
      </c>
      <c r="J33" s="521">
        <v>13.690516871670436</v>
      </c>
      <c r="K33" s="343">
        <v>12.929313016647448</v>
      </c>
      <c r="L33" s="338">
        <v>11.965317919075144</v>
      </c>
      <c r="M33" s="147">
        <v>12.574074074074074</v>
      </c>
      <c r="N33" s="338">
        <v>11.2987012987013</v>
      </c>
      <c r="O33" s="528">
        <v>2149.3890681972634</v>
      </c>
      <c r="P33" s="409">
        <v>2212.9040572605122</v>
      </c>
      <c r="Q33" s="343">
        <v>2051.8234992345529</v>
      </c>
      <c r="R33" s="528">
        <v>1916</v>
      </c>
      <c r="S33" s="409">
        <v>2070</v>
      </c>
      <c r="T33" s="343">
        <v>1785</v>
      </c>
      <c r="U33" s="528">
        <v>30281.162246200827</v>
      </c>
      <c r="V33" s="409">
        <v>31490.974969002185</v>
      </c>
      <c r="W33" s="343">
        <v>28422.765222454353</v>
      </c>
      <c r="X33" s="528">
        <v>26681.172000000002</v>
      </c>
      <c r="Y33" s="409">
        <v>29361.52275</v>
      </c>
      <c r="Z33" s="343">
        <v>24296.126327944574</v>
      </c>
    </row>
    <row r="34" spans="2:26" s="134" customFormat="1" ht="15" customHeight="1" x14ac:dyDescent="0.2">
      <c r="B34" s="131"/>
      <c r="C34" s="138" t="s">
        <v>71</v>
      </c>
      <c r="D34" s="849" t="s">
        <v>91</v>
      </c>
      <c r="E34" s="850"/>
      <c r="F34" s="338">
        <v>42.566919999999847</v>
      </c>
      <c r="G34" s="521">
        <v>30.26010999999988</v>
      </c>
      <c r="H34" s="343">
        <v>12.306810000000031</v>
      </c>
      <c r="I34" s="528">
        <v>11.70693177101546</v>
      </c>
      <c r="J34" s="521">
        <v>12.210110760567305</v>
      </c>
      <c r="K34" s="343">
        <v>10.469710137340407</v>
      </c>
      <c r="L34" s="338">
        <v>9.8670520231213867</v>
      </c>
      <c r="M34" s="147">
        <v>10.38150289017341</v>
      </c>
      <c r="N34" s="338">
        <v>8.9822485207100584</v>
      </c>
      <c r="O34" s="528">
        <v>2009.4143915040138</v>
      </c>
      <c r="P34" s="409">
        <v>2094.9751233554703</v>
      </c>
      <c r="Q34" s="343">
        <v>1799.0367910124558</v>
      </c>
      <c r="R34" s="528">
        <v>1700</v>
      </c>
      <c r="S34" s="409">
        <v>1796</v>
      </c>
      <c r="T34" s="343">
        <v>1575</v>
      </c>
      <c r="U34" s="528">
        <v>28227.518274659044</v>
      </c>
      <c r="V34" s="409">
        <v>29397.609681840881</v>
      </c>
      <c r="W34" s="343">
        <v>25340.583952188124</v>
      </c>
      <c r="X34" s="528">
        <v>23523.51225</v>
      </c>
      <c r="Y34" s="409">
        <v>24137.195250000001</v>
      </c>
      <c r="Z34" s="343">
        <v>21609.262500000001</v>
      </c>
    </row>
    <row r="35" spans="2:26" s="132" customFormat="1" ht="21.95" customHeight="1" x14ac:dyDescent="0.2">
      <c r="B35" s="131"/>
      <c r="C35" s="134" t="s">
        <v>23</v>
      </c>
      <c r="D35" s="860" t="s">
        <v>122</v>
      </c>
      <c r="E35" s="861"/>
      <c r="F35" s="520">
        <v>70.805269999998742</v>
      </c>
      <c r="G35" s="521">
        <v>36.14445999999969</v>
      </c>
      <c r="H35" s="522">
        <v>34.660809999999678</v>
      </c>
      <c r="I35" s="523">
        <v>15.76837735248213</v>
      </c>
      <c r="J35" s="521">
        <v>17.422923711689872</v>
      </c>
      <c r="K35" s="522">
        <v>14.043008421446372</v>
      </c>
      <c r="L35" s="524">
        <v>13.820809248554914</v>
      </c>
      <c r="M35" s="521">
        <v>15.414473684210526</v>
      </c>
      <c r="N35" s="524">
        <v>12.640718562874252</v>
      </c>
      <c r="O35" s="408">
        <v>2446.0547336377754</v>
      </c>
      <c r="P35" s="409">
        <v>2701.8386054183766</v>
      </c>
      <c r="Q35" s="410">
        <v>2179.3220772971013</v>
      </c>
      <c r="R35" s="408">
        <v>2148</v>
      </c>
      <c r="S35" s="409">
        <v>2383</v>
      </c>
      <c r="T35" s="410">
        <v>1945</v>
      </c>
      <c r="U35" s="408">
        <v>35830.079733698338</v>
      </c>
      <c r="V35" s="409">
        <v>39595.101326605014</v>
      </c>
      <c r="W35" s="410">
        <v>31894.238215756901</v>
      </c>
      <c r="X35" s="408">
        <v>30105.563249999999</v>
      </c>
      <c r="Y35" s="409">
        <v>34104.530250000003</v>
      </c>
      <c r="Z35" s="410">
        <v>27072.244500000001</v>
      </c>
    </row>
    <row r="36" spans="2:26" s="132" customFormat="1" ht="16.5" customHeight="1" x14ac:dyDescent="0.2">
      <c r="B36" s="131"/>
      <c r="C36" s="138" t="s">
        <v>68</v>
      </c>
      <c r="D36" s="849" t="s">
        <v>92</v>
      </c>
      <c r="E36" s="850"/>
      <c r="F36" s="520">
        <v>56.163889999998979</v>
      </c>
      <c r="G36" s="521">
        <v>29.064539999999734</v>
      </c>
      <c r="H36" s="522">
        <v>27.099349999999774</v>
      </c>
      <c r="I36" s="523">
        <v>16.363212718856641</v>
      </c>
      <c r="J36" s="521">
        <v>17.990628088300291</v>
      </c>
      <c r="K36" s="522">
        <v>14.617780481485175</v>
      </c>
      <c r="L36" s="524">
        <v>14.421052631578947</v>
      </c>
      <c r="M36" s="521">
        <v>15.927631578947368</v>
      </c>
      <c r="N36" s="524">
        <v>13.138157894736842</v>
      </c>
      <c r="O36" s="408">
        <v>2542.2657038178854</v>
      </c>
      <c r="P36" s="409">
        <v>2794.3655230738245</v>
      </c>
      <c r="Q36" s="410">
        <v>2271.8841160396851</v>
      </c>
      <c r="R36" s="408">
        <v>2239</v>
      </c>
      <c r="S36" s="409">
        <v>2468</v>
      </c>
      <c r="T36" s="410">
        <v>2020</v>
      </c>
      <c r="U36" s="408">
        <v>36869.326201819342</v>
      </c>
      <c r="V36" s="409">
        <v>40330.633626704737</v>
      </c>
      <c r="W36" s="410">
        <v>33150.265148906758</v>
      </c>
      <c r="X36" s="408">
        <v>31328.918250000002</v>
      </c>
      <c r="Y36" s="409">
        <v>35115.302250000001</v>
      </c>
      <c r="Z36" s="410">
        <v>27978.730500000001</v>
      </c>
    </row>
    <row r="37" spans="2:26" s="132" customFormat="1" ht="21.95" customHeight="1" x14ac:dyDescent="0.2">
      <c r="B37" s="131"/>
      <c r="C37" s="138" t="s">
        <v>72</v>
      </c>
      <c r="D37" s="849" t="s">
        <v>93</v>
      </c>
      <c r="E37" s="850"/>
      <c r="F37" s="520">
        <v>14.641380000000064</v>
      </c>
      <c r="G37" s="521">
        <v>7.0799199999999951</v>
      </c>
      <c r="H37" s="522">
        <v>7.5614600000000101</v>
      </c>
      <c r="I37" s="523">
        <v>13.4866069124574</v>
      </c>
      <c r="J37" s="521">
        <v>15.092379501844526</v>
      </c>
      <c r="K37" s="522">
        <v>11.983095491243272</v>
      </c>
      <c r="L37" s="524">
        <v>11.743421052631579</v>
      </c>
      <c r="M37" s="521">
        <v>13.040462427745664</v>
      </c>
      <c r="N37" s="524">
        <v>11.098684210526315</v>
      </c>
      <c r="O37" s="408">
        <v>2076.9923675227319</v>
      </c>
      <c r="P37" s="409">
        <v>2321.9964180386214</v>
      </c>
      <c r="Q37" s="410">
        <v>1847.5910247491886</v>
      </c>
      <c r="R37" s="408">
        <v>1820</v>
      </c>
      <c r="S37" s="409">
        <v>1992</v>
      </c>
      <c r="T37" s="410">
        <v>1687</v>
      </c>
      <c r="U37" s="408">
        <v>31837.260944992358</v>
      </c>
      <c r="V37" s="409">
        <v>36575.588682741647</v>
      </c>
      <c r="W37" s="410">
        <v>27379.522076782501</v>
      </c>
      <c r="X37" s="408">
        <v>26220.909750000003</v>
      </c>
      <c r="Y37" s="409">
        <v>29124.873750000002</v>
      </c>
      <c r="Z37" s="410">
        <v>24246.495000000003</v>
      </c>
    </row>
    <row r="38" spans="2:26" s="132" customFormat="1" ht="21.95" customHeight="1" x14ac:dyDescent="0.2">
      <c r="B38" s="131"/>
      <c r="C38" s="134" t="s">
        <v>73</v>
      </c>
      <c r="D38" s="862" t="s">
        <v>83</v>
      </c>
      <c r="E38" s="863"/>
      <c r="F38" s="520">
        <v>81.663390000000291</v>
      </c>
      <c r="G38" s="521">
        <v>41.56808000000003</v>
      </c>
      <c r="H38" s="522">
        <v>40.095309999999984</v>
      </c>
      <c r="I38" s="523">
        <v>10.459508014987447</v>
      </c>
      <c r="J38" s="521">
        <v>11.41368937598792</v>
      </c>
      <c r="K38" s="522">
        <v>9.470277924271679</v>
      </c>
      <c r="L38" s="524">
        <v>7.8612716763005777</v>
      </c>
      <c r="M38" s="521">
        <v>8.3410404624277454</v>
      </c>
      <c r="N38" s="524">
        <v>7.5433526011560694</v>
      </c>
      <c r="O38" s="408">
        <v>1781.8735521510939</v>
      </c>
      <c r="P38" s="409">
        <v>1950.446874861675</v>
      </c>
      <c r="Q38" s="410">
        <v>1607.108240090924</v>
      </c>
      <c r="R38" s="408">
        <v>1352</v>
      </c>
      <c r="S38" s="409">
        <v>1450</v>
      </c>
      <c r="T38" s="410">
        <v>1286</v>
      </c>
      <c r="U38" s="408">
        <v>25271.659427359493</v>
      </c>
      <c r="V38" s="409">
        <v>28005.552150084495</v>
      </c>
      <c r="W38" s="410">
        <v>22433.169804273326</v>
      </c>
      <c r="X38" s="408">
        <v>18290.859892224787</v>
      </c>
      <c r="Y38" s="409">
        <v>20093.104500000001</v>
      </c>
      <c r="Z38" s="410">
        <v>17129.97825</v>
      </c>
    </row>
    <row r="39" spans="2:26" s="132" customFormat="1" ht="17.100000000000001" customHeight="1" x14ac:dyDescent="0.2">
      <c r="B39" s="131"/>
      <c r="C39" s="134" t="s">
        <v>25</v>
      </c>
      <c r="D39" s="862" t="s">
        <v>84</v>
      </c>
      <c r="E39" s="863"/>
      <c r="F39" s="520">
        <v>224.03196999999977</v>
      </c>
      <c r="G39" s="521">
        <v>132.6198100000006</v>
      </c>
      <c r="H39" s="522">
        <v>91.412160000000668</v>
      </c>
      <c r="I39" s="523">
        <v>5.4076673708732725</v>
      </c>
      <c r="J39" s="521">
        <v>5.4967518532550308</v>
      </c>
      <c r="K39" s="522">
        <v>5.2784245313274578</v>
      </c>
      <c r="L39" s="524">
        <v>4.5256410256410255</v>
      </c>
      <c r="M39" s="521">
        <v>4.5838150289017339</v>
      </c>
      <c r="N39" s="524">
        <v>4.3583815028901736</v>
      </c>
      <c r="O39" s="408">
        <v>944.47913469671494</v>
      </c>
      <c r="P39" s="409">
        <v>967.02342395151595</v>
      </c>
      <c r="Q39" s="410">
        <v>911.77211456331474</v>
      </c>
      <c r="R39" s="408">
        <v>793</v>
      </c>
      <c r="S39" s="409">
        <v>804</v>
      </c>
      <c r="T39" s="410">
        <v>755</v>
      </c>
      <c r="U39" s="408">
        <v>13037.616589224004</v>
      </c>
      <c r="V39" s="409">
        <v>13522.664770497213</v>
      </c>
      <c r="W39" s="410">
        <v>12332.928773140575</v>
      </c>
      <c r="X39" s="408">
        <v>10875.826500000001</v>
      </c>
      <c r="Y39" s="409">
        <v>11260.8825</v>
      </c>
      <c r="Z39" s="410">
        <v>10230.0555</v>
      </c>
    </row>
    <row r="40" spans="2:26" s="155" customFormat="1" ht="24.75" customHeight="1" x14ac:dyDescent="0.2">
      <c r="B40" s="126" t="s">
        <v>67</v>
      </c>
      <c r="C40" s="858" t="s">
        <v>163</v>
      </c>
      <c r="D40" s="858"/>
      <c r="E40" s="859"/>
      <c r="F40" s="510">
        <v>623.71258999998258</v>
      </c>
      <c r="G40" s="511">
        <v>137.89422000000047</v>
      </c>
      <c r="H40" s="512">
        <v>485.81836999999183</v>
      </c>
      <c r="I40" s="513">
        <v>9.3456728137284593</v>
      </c>
      <c r="J40" s="511">
        <v>11.68914521506762</v>
      </c>
      <c r="K40" s="512">
        <v>8.6805038558847567</v>
      </c>
      <c r="L40" s="514">
        <v>7.2832369942196529</v>
      </c>
      <c r="M40" s="511">
        <v>9.5460526315789469</v>
      </c>
      <c r="N40" s="514">
        <v>6.5657894736842106</v>
      </c>
      <c r="O40" s="402">
        <v>1494.1738489197503</v>
      </c>
      <c r="P40" s="335">
        <v>1882.1156517655315</v>
      </c>
      <c r="Q40" s="403">
        <v>1384.0608198286204</v>
      </c>
      <c r="R40" s="402">
        <v>1173</v>
      </c>
      <c r="S40" s="335">
        <v>1539</v>
      </c>
      <c r="T40" s="403">
        <v>1060</v>
      </c>
      <c r="U40" s="402">
        <v>20584.939057311916</v>
      </c>
      <c r="V40" s="335">
        <v>26487.7409795983</v>
      </c>
      <c r="W40" s="403">
        <v>18904.801296917023</v>
      </c>
      <c r="X40" s="402">
        <v>15884.562750000001</v>
      </c>
      <c r="Y40" s="335">
        <v>21809.8125</v>
      </c>
      <c r="Z40" s="403">
        <v>14187.909750000001</v>
      </c>
    </row>
    <row r="41" spans="2:26" s="155" customFormat="1" ht="15.95" customHeight="1" x14ac:dyDescent="0.2">
      <c r="B41" s="135"/>
      <c r="C41" s="140" t="s">
        <v>74</v>
      </c>
      <c r="D41" s="847" t="s">
        <v>24</v>
      </c>
      <c r="E41" s="848"/>
      <c r="F41" s="520">
        <v>244.80957000000129</v>
      </c>
      <c r="G41" s="521">
        <v>60.950359999999684</v>
      </c>
      <c r="H41" s="522">
        <v>183.8592100000003</v>
      </c>
      <c r="I41" s="523">
        <v>12.08090523254784</v>
      </c>
      <c r="J41" s="521">
        <v>14.127362324630621</v>
      </c>
      <c r="K41" s="522">
        <v>11.402493221058222</v>
      </c>
      <c r="L41" s="524">
        <v>11.940789473684211</v>
      </c>
      <c r="M41" s="521">
        <v>12.953947368421053</v>
      </c>
      <c r="N41" s="524">
        <v>11.519736842105264</v>
      </c>
      <c r="O41" s="408">
        <v>1853.2066819528352</v>
      </c>
      <c r="P41" s="409">
        <v>2167.8522538669172</v>
      </c>
      <c r="Q41" s="410">
        <v>1748.8999089575095</v>
      </c>
      <c r="R41" s="408">
        <v>1815</v>
      </c>
      <c r="S41" s="409">
        <v>1969</v>
      </c>
      <c r="T41" s="410">
        <v>1787</v>
      </c>
      <c r="U41" s="408">
        <v>24998.575052219752</v>
      </c>
      <c r="V41" s="409">
        <v>29288.268525656324</v>
      </c>
      <c r="W41" s="410">
        <v>23576.067191485567</v>
      </c>
      <c r="X41" s="408">
        <v>24250.506000000001</v>
      </c>
      <c r="Y41" s="409">
        <v>26421.459750000002</v>
      </c>
      <c r="Z41" s="410">
        <v>23693.979750000002</v>
      </c>
    </row>
    <row r="42" spans="2:26" s="155" customFormat="1" ht="15.95" customHeight="1" x14ac:dyDescent="0.2">
      <c r="B42" s="135"/>
      <c r="C42" s="140" t="s">
        <v>75</v>
      </c>
      <c r="D42" s="847" t="s">
        <v>85</v>
      </c>
      <c r="E42" s="848"/>
      <c r="F42" s="529">
        <v>330.25852999999353</v>
      </c>
      <c r="G42" s="147">
        <v>55.833640000000401</v>
      </c>
      <c r="H42" s="407">
        <v>274.42488999999455</v>
      </c>
      <c r="I42" s="406">
        <v>7.4589609352251065</v>
      </c>
      <c r="J42" s="147">
        <v>9.437392956015076</v>
      </c>
      <c r="K42" s="407">
        <v>7.0564352706862099</v>
      </c>
      <c r="L42" s="338">
        <v>5.3289473684210522</v>
      </c>
      <c r="M42" s="147">
        <v>7.1515151515151514</v>
      </c>
      <c r="N42" s="338">
        <v>5.1842105263157894</v>
      </c>
      <c r="O42" s="406">
        <v>1243.5144694673011</v>
      </c>
      <c r="P42" s="147">
        <v>1618.6455593796095</v>
      </c>
      <c r="Q42" s="407">
        <v>1167.1914572690646</v>
      </c>
      <c r="R42" s="406">
        <v>886</v>
      </c>
      <c r="S42" s="147">
        <v>1159</v>
      </c>
      <c r="T42" s="407">
        <v>855</v>
      </c>
      <c r="U42" s="406">
        <v>17428.182339311858</v>
      </c>
      <c r="V42" s="147">
        <v>23712.630817443162</v>
      </c>
      <c r="W42" s="407">
        <v>16143.640079712002</v>
      </c>
      <c r="X42" s="406">
        <v>11829.44175</v>
      </c>
      <c r="Y42" s="147">
        <v>16088.121000000001</v>
      </c>
      <c r="Z42" s="407">
        <v>11425.097286374134</v>
      </c>
    </row>
    <row r="43" spans="2:26" s="155" customFormat="1" ht="15.95" customHeight="1" x14ac:dyDescent="0.2">
      <c r="B43" s="135"/>
      <c r="C43" s="140" t="s">
        <v>76</v>
      </c>
      <c r="D43" s="847" t="s">
        <v>95</v>
      </c>
      <c r="E43" s="848"/>
      <c r="F43" s="520">
        <v>19.019109999999962</v>
      </c>
      <c r="G43" s="521">
        <v>12.079610000000013</v>
      </c>
      <c r="H43" s="522">
        <v>6.9395000000000069</v>
      </c>
      <c r="I43" s="523">
        <v>9.813741653369215</v>
      </c>
      <c r="J43" s="521">
        <v>11.467707680885466</v>
      </c>
      <c r="K43" s="522">
        <v>6.9346776623546216</v>
      </c>
      <c r="L43" s="524">
        <v>5.8728323699421967</v>
      </c>
      <c r="M43" s="521">
        <v>6.3195876288659791</v>
      </c>
      <c r="N43" s="524">
        <v>5.1502890173410405</v>
      </c>
      <c r="O43" s="408">
        <v>1636.7514967840239</v>
      </c>
      <c r="P43" s="409">
        <v>1908.7721565514107</v>
      </c>
      <c r="Q43" s="410">
        <v>1163.2442582318606</v>
      </c>
      <c r="R43" s="408">
        <v>1000</v>
      </c>
      <c r="S43" s="409">
        <v>1101</v>
      </c>
      <c r="T43" s="410">
        <v>891</v>
      </c>
      <c r="U43" s="408">
        <v>23911.620827046401</v>
      </c>
      <c r="V43" s="409">
        <v>28634.297960985976</v>
      </c>
      <c r="W43" s="410">
        <v>15690.711948395283</v>
      </c>
      <c r="X43" s="408">
        <v>14617.08675</v>
      </c>
      <c r="Y43" s="409">
        <v>16822.133999999998</v>
      </c>
      <c r="Z43" s="410">
        <v>11998.10831408776</v>
      </c>
    </row>
    <row r="44" spans="2:26" s="155" customFormat="1" ht="15.95" customHeight="1" thickBot="1" x14ac:dyDescent="0.25">
      <c r="B44" s="143"/>
      <c r="C44" s="144" t="s">
        <v>77</v>
      </c>
      <c r="D44" s="855" t="s">
        <v>86</v>
      </c>
      <c r="E44" s="856"/>
      <c r="F44" s="411">
        <v>29.625380000000032</v>
      </c>
      <c r="G44" s="148">
        <v>9.0306099999999958</v>
      </c>
      <c r="H44" s="149">
        <v>20.594770000000029</v>
      </c>
      <c r="I44" s="411">
        <v>7.4752956735223153</v>
      </c>
      <c r="J44" s="148">
        <v>9.4510011104478409</v>
      </c>
      <c r="K44" s="149">
        <v>6.6089677040546393</v>
      </c>
      <c r="L44" s="344">
        <v>5.5092024539877302</v>
      </c>
      <c r="M44" s="148">
        <v>6.8497109826589595</v>
      </c>
      <c r="N44" s="344">
        <v>4.9736842105263159</v>
      </c>
      <c r="O44" s="411">
        <v>1230.0768061034134</v>
      </c>
      <c r="P44" s="148">
        <v>1546.8941489002411</v>
      </c>
      <c r="Q44" s="149">
        <v>1091.1554263533892</v>
      </c>
      <c r="R44" s="411">
        <v>910</v>
      </c>
      <c r="S44" s="148">
        <v>1163</v>
      </c>
      <c r="T44" s="149">
        <v>841</v>
      </c>
      <c r="U44" s="411">
        <v>16997.482874049601</v>
      </c>
      <c r="V44" s="148">
        <v>21864.881250834562</v>
      </c>
      <c r="W44" s="149">
        <v>14854.45728360381</v>
      </c>
      <c r="X44" s="411">
        <v>12708.853500000001</v>
      </c>
      <c r="Y44" s="148">
        <v>15462.405000000001</v>
      </c>
      <c r="Z44" s="149">
        <v>11381.2125</v>
      </c>
    </row>
    <row r="45" spans="2:26" s="155" customFormat="1" ht="11.25" customHeight="1" x14ac:dyDescent="0.2">
      <c r="B45" s="360" t="s">
        <v>213</v>
      </c>
      <c r="C45" s="157"/>
      <c r="D45" s="157"/>
      <c r="E45" s="157"/>
      <c r="F45" s="157"/>
      <c r="G45" s="157"/>
      <c r="H45" s="157"/>
      <c r="I45" s="157"/>
      <c r="J45" s="157"/>
      <c r="K45" s="157"/>
      <c r="L45" s="157"/>
      <c r="M45" s="157"/>
      <c r="N45" s="157"/>
      <c r="O45" s="157"/>
      <c r="P45" s="157"/>
      <c r="Q45" s="157"/>
      <c r="R45" s="157"/>
      <c r="S45" s="157"/>
      <c r="T45" s="157"/>
      <c r="U45" s="157"/>
      <c r="V45" s="157"/>
      <c r="W45" s="157"/>
      <c r="X45" s="157"/>
      <c r="Y45" s="157"/>
      <c r="Z45" s="157"/>
    </row>
    <row r="46" spans="2:26" s="155" customFormat="1" ht="11.25" customHeight="1" x14ac:dyDescent="0.2">
      <c r="B46" s="905" t="s">
        <v>214</v>
      </c>
      <c r="C46" s="905"/>
      <c r="D46" s="905"/>
      <c r="E46" s="905"/>
      <c r="F46" s="905"/>
      <c r="G46" s="905"/>
      <c r="H46" s="905"/>
      <c r="I46" s="905"/>
      <c r="J46" s="905"/>
      <c r="K46" s="905"/>
      <c r="L46" s="905"/>
      <c r="M46" s="905"/>
      <c r="N46" s="905"/>
      <c r="O46" s="905"/>
      <c r="P46" s="905"/>
      <c r="Q46" s="905"/>
      <c r="R46" s="905"/>
      <c r="S46" s="905"/>
      <c r="T46" s="905"/>
      <c r="U46" s="905"/>
      <c r="V46" s="905"/>
      <c r="W46" s="905"/>
      <c r="X46" s="905"/>
      <c r="Y46" s="905"/>
      <c r="Z46" s="905"/>
    </row>
    <row r="47" spans="2:26" s="155" customFormat="1" ht="9" customHeight="1" x14ac:dyDescent="0.2">
      <c r="B47" s="199" t="s">
        <v>215</v>
      </c>
      <c r="C47" s="157"/>
      <c r="D47" s="158"/>
      <c r="E47" s="158"/>
      <c r="F47" s="158"/>
      <c r="G47" s="158"/>
      <c r="H47" s="158"/>
      <c r="I47" s="158"/>
      <c r="J47" s="158"/>
      <c r="K47" s="158"/>
      <c r="L47" s="158"/>
      <c r="M47" s="158"/>
      <c r="N47" s="158"/>
      <c r="O47" s="158"/>
      <c r="P47" s="158"/>
      <c r="Q47" s="158"/>
      <c r="R47" s="158"/>
      <c r="S47" s="158"/>
      <c r="T47" s="158"/>
      <c r="U47" s="158"/>
      <c r="V47" s="158"/>
      <c r="W47" s="158"/>
      <c r="X47" s="158"/>
      <c r="Y47" s="158"/>
      <c r="Z47" s="158"/>
    </row>
    <row r="48" spans="2:26" s="155" customFormat="1" ht="10.5" customHeight="1" x14ac:dyDescent="0.2">
      <c r="B48" s="199" t="s">
        <v>139</v>
      </c>
      <c r="C48" s="157"/>
      <c r="D48" s="158"/>
      <c r="E48" s="158"/>
      <c r="F48" s="158"/>
      <c r="G48" s="158"/>
      <c r="H48" s="158"/>
      <c r="I48" s="158"/>
      <c r="J48" s="158"/>
      <c r="K48" s="158"/>
      <c r="L48" s="158"/>
      <c r="M48" s="158"/>
      <c r="N48" s="158"/>
      <c r="O48" s="158"/>
      <c r="P48" s="158"/>
      <c r="Q48" s="158"/>
      <c r="R48" s="158"/>
      <c r="S48" s="158"/>
      <c r="T48" s="158"/>
      <c r="U48" s="158"/>
      <c r="V48" s="158"/>
      <c r="W48" s="158"/>
      <c r="X48" s="158"/>
      <c r="Y48" s="158"/>
      <c r="Z48" s="158"/>
    </row>
  </sheetData>
  <mergeCells count="47">
    <mergeCell ref="B46:Z46"/>
    <mergeCell ref="D39:E39"/>
    <mergeCell ref="C40:E40"/>
    <mergeCell ref="D41:E41"/>
    <mergeCell ref="D42:E42"/>
    <mergeCell ref="D43:E43"/>
    <mergeCell ref="D44:E44"/>
    <mergeCell ref="D38:E38"/>
    <mergeCell ref="D27:E27"/>
    <mergeCell ref="D28:E28"/>
    <mergeCell ref="D29:E29"/>
    <mergeCell ref="D30:E30"/>
    <mergeCell ref="D31:E31"/>
    <mergeCell ref="D32:E32"/>
    <mergeCell ref="D33:E33"/>
    <mergeCell ref="D34:E34"/>
    <mergeCell ref="D35:E35"/>
    <mergeCell ref="D36:E36"/>
    <mergeCell ref="D37:E37"/>
    <mergeCell ref="D26:E26"/>
    <mergeCell ref="D15:E15"/>
    <mergeCell ref="D16:E16"/>
    <mergeCell ref="D17:E17"/>
    <mergeCell ref="D18:E18"/>
    <mergeCell ref="D19:E19"/>
    <mergeCell ref="D20:E20"/>
    <mergeCell ref="D21:E21"/>
    <mergeCell ref="D22:E22"/>
    <mergeCell ref="C23:E23"/>
    <mergeCell ref="C24:E24"/>
    <mergeCell ref="D25:E25"/>
    <mergeCell ref="D14:E14"/>
    <mergeCell ref="B2:Z2"/>
    <mergeCell ref="B4:E6"/>
    <mergeCell ref="F4:H5"/>
    <mergeCell ref="I4:N4"/>
    <mergeCell ref="O4:T4"/>
    <mergeCell ref="U4:Z4"/>
    <mergeCell ref="I5:K5"/>
    <mergeCell ref="L5:N5"/>
    <mergeCell ref="O5:Q5"/>
    <mergeCell ref="R5:T5"/>
    <mergeCell ref="U5:W5"/>
    <mergeCell ref="X5:Z5"/>
    <mergeCell ref="B8:E8"/>
    <mergeCell ref="C9:E9"/>
    <mergeCell ref="D13:E13"/>
  </mergeCells>
  <printOptions horizontalCentered="1" verticalCentered="1"/>
  <pageMargins left="0.23622047244094491" right="0.23622047244094491" top="0.70866141732283472" bottom="0.19685039370078741" header="0.19685039370078741" footer="0"/>
  <pageSetup paperSize="9" scale="64" orientation="landscape" r:id="rId1"/>
  <headerFooter scaleWithDoc="0"/>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345854-3108-4846-AB27-D522E03D4AA8}">
  <sheetPr>
    <tabColor theme="0" tint="-0.34998626667073579"/>
  </sheetPr>
  <dimension ref="B2:T44"/>
  <sheetViews>
    <sheetView showGridLines="0" workbookViewId="0"/>
  </sheetViews>
  <sheetFormatPr defaultRowHeight="12" x14ac:dyDescent="0.2"/>
  <cols>
    <col min="1" max="1" width="1.140625" style="158" customWidth="1"/>
    <col min="2" max="2" width="6.42578125" style="199" customWidth="1"/>
    <col min="3" max="3" width="6.7109375" style="157" customWidth="1"/>
    <col min="4" max="4" width="0.85546875" style="158" customWidth="1"/>
    <col min="5" max="5" width="45.7109375" style="158" customWidth="1"/>
    <col min="6" max="14" width="7.7109375" style="158" customWidth="1"/>
    <col min="15" max="15" width="9.140625" style="158" customWidth="1"/>
    <col min="16" max="16384" width="9.140625" style="158"/>
  </cols>
  <sheetData>
    <row r="2" spans="2:20" s="188" customFormat="1" ht="37.5" customHeight="1" x14ac:dyDescent="0.2">
      <c r="B2" s="868" t="s">
        <v>217</v>
      </c>
      <c r="C2" s="868"/>
      <c r="D2" s="868"/>
      <c r="E2" s="868"/>
      <c r="F2" s="868"/>
      <c r="G2" s="868"/>
      <c r="H2" s="868"/>
      <c r="I2" s="868"/>
      <c r="J2" s="868"/>
      <c r="K2" s="868"/>
      <c r="L2" s="868"/>
      <c r="M2" s="868"/>
      <c r="N2" s="868"/>
      <c r="O2" s="868"/>
      <c r="P2" s="868"/>
      <c r="Q2" s="868"/>
      <c r="R2" s="868"/>
      <c r="S2" s="868"/>
      <c r="T2" s="868"/>
    </row>
    <row r="3" spans="2:20" s="155" customFormat="1" ht="6.75" customHeight="1" thickBot="1" x14ac:dyDescent="0.25">
      <c r="B3" s="157"/>
      <c r="C3" s="157"/>
      <c r="E3" s="132"/>
    </row>
    <row r="4" spans="2:20" s="138" customFormat="1" ht="32.1" customHeight="1" thickBot="1" x14ac:dyDescent="0.25">
      <c r="B4" s="864" t="s">
        <v>52</v>
      </c>
      <c r="C4" s="865"/>
      <c r="D4" s="865"/>
      <c r="E4" s="866"/>
      <c r="F4" s="864" t="s">
        <v>118</v>
      </c>
      <c r="G4" s="865"/>
      <c r="H4" s="866"/>
      <c r="I4" s="876" t="s">
        <v>145</v>
      </c>
      <c r="J4" s="877"/>
      <c r="K4" s="877"/>
      <c r="L4" s="877"/>
      <c r="M4" s="877"/>
      <c r="N4" s="878"/>
      <c r="O4" s="876" t="s">
        <v>146</v>
      </c>
      <c r="P4" s="877"/>
      <c r="Q4" s="877"/>
      <c r="R4" s="877"/>
      <c r="S4" s="877"/>
      <c r="T4" s="878"/>
    </row>
    <row r="5" spans="2:20" s="138" customFormat="1" ht="15.75" customHeight="1" thickBot="1" x14ac:dyDescent="0.25">
      <c r="B5" s="867"/>
      <c r="C5" s="868"/>
      <c r="D5" s="868"/>
      <c r="E5" s="869"/>
      <c r="F5" s="870"/>
      <c r="G5" s="871"/>
      <c r="H5" s="872"/>
      <c r="I5" s="876" t="s">
        <v>143</v>
      </c>
      <c r="J5" s="877"/>
      <c r="K5" s="878"/>
      <c r="L5" s="876" t="s">
        <v>128</v>
      </c>
      <c r="M5" s="877"/>
      <c r="N5" s="878"/>
      <c r="O5" s="876" t="s">
        <v>143</v>
      </c>
      <c r="P5" s="877"/>
      <c r="Q5" s="878"/>
      <c r="R5" s="876" t="s">
        <v>128</v>
      </c>
      <c r="S5" s="877"/>
      <c r="T5" s="878"/>
    </row>
    <row r="6" spans="2:20" s="138" customFormat="1" ht="15" customHeight="1" thickBot="1" x14ac:dyDescent="0.25">
      <c r="B6" s="870"/>
      <c r="C6" s="871"/>
      <c r="D6" s="871"/>
      <c r="E6" s="872"/>
      <c r="F6" s="189" t="s">
        <v>0</v>
      </c>
      <c r="G6" s="189" t="s">
        <v>1</v>
      </c>
      <c r="H6" s="189" t="s">
        <v>2</v>
      </c>
      <c r="I6" s="189" t="s">
        <v>0</v>
      </c>
      <c r="J6" s="189" t="s">
        <v>1</v>
      </c>
      <c r="K6" s="189" t="s">
        <v>2</v>
      </c>
      <c r="L6" s="189" t="s">
        <v>0</v>
      </c>
      <c r="M6" s="189" t="s">
        <v>1</v>
      </c>
      <c r="N6" s="189" t="s">
        <v>2</v>
      </c>
      <c r="O6" s="189" t="s">
        <v>0</v>
      </c>
      <c r="P6" s="189" t="s">
        <v>1</v>
      </c>
      <c r="Q6" s="189" t="s">
        <v>2</v>
      </c>
      <c r="R6" s="189" t="s">
        <v>0</v>
      </c>
      <c r="S6" s="189" t="s">
        <v>1</v>
      </c>
      <c r="T6" s="189" t="s">
        <v>2</v>
      </c>
    </row>
    <row r="7" spans="2:20" s="138" customFormat="1" ht="5.25" customHeight="1" x14ac:dyDescent="0.2">
      <c r="B7" s="121"/>
      <c r="C7" s="122"/>
      <c r="D7" s="122"/>
      <c r="E7" s="123"/>
      <c r="F7" s="496"/>
      <c r="G7" s="496"/>
      <c r="H7" s="497"/>
      <c r="I7" s="498"/>
      <c r="J7" s="499"/>
      <c r="K7" s="500"/>
      <c r="L7" s="496"/>
      <c r="M7" s="496"/>
      <c r="N7" s="496"/>
      <c r="O7" s="501"/>
      <c r="P7" s="496"/>
      <c r="Q7" s="497"/>
      <c r="R7" s="501"/>
      <c r="S7" s="496"/>
      <c r="T7" s="497"/>
    </row>
    <row r="8" spans="2:20" s="155" customFormat="1" ht="18" customHeight="1" x14ac:dyDescent="0.2">
      <c r="B8" s="879" t="s">
        <v>157</v>
      </c>
      <c r="C8" s="880"/>
      <c r="D8" s="880"/>
      <c r="E8" s="881"/>
      <c r="F8" s="502">
        <v>173.590389999998</v>
      </c>
      <c r="G8" s="503">
        <v>49.68592000000006</v>
      </c>
      <c r="H8" s="504">
        <v>123.90447000000064</v>
      </c>
      <c r="I8" s="505">
        <v>7.0438524377317897</v>
      </c>
      <c r="J8" s="503">
        <v>7.8946246964325306</v>
      </c>
      <c r="K8" s="504">
        <v>6.7026911996907677</v>
      </c>
      <c r="L8" s="506">
        <v>4.7692307692307701</v>
      </c>
      <c r="M8" s="503">
        <v>5.0114942528735629</v>
      </c>
      <c r="N8" s="506">
        <v>4.6890756302521011</v>
      </c>
      <c r="O8" s="507">
        <v>587.19684378841373</v>
      </c>
      <c r="P8" s="508">
        <v>623.07846347617146</v>
      </c>
      <c r="Q8" s="509">
        <v>572.80824840298203</v>
      </c>
      <c r="R8" s="507">
        <v>464</v>
      </c>
      <c r="S8" s="508">
        <v>497</v>
      </c>
      <c r="T8" s="509">
        <v>460</v>
      </c>
    </row>
    <row r="9" spans="2:20" s="132" customFormat="1" ht="24.75" customHeight="1" x14ac:dyDescent="0.2">
      <c r="B9" s="126" t="s">
        <v>53</v>
      </c>
      <c r="C9" s="882" t="s">
        <v>165</v>
      </c>
      <c r="D9" s="882"/>
      <c r="E9" s="883"/>
      <c r="F9" s="510">
        <v>133.79102000000037</v>
      </c>
      <c r="G9" s="511">
        <v>36.269990000000071</v>
      </c>
      <c r="H9" s="512">
        <v>97.521030000000295</v>
      </c>
      <c r="I9" s="513">
        <v>5.0327704018156574</v>
      </c>
      <c r="J9" s="511">
        <v>5.3946229934582899</v>
      </c>
      <c r="K9" s="512">
        <v>4.8981903027297982</v>
      </c>
      <c r="L9" s="514">
        <v>4.5287356321839081</v>
      </c>
      <c r="M9" s="511">
        <v>4.666666666666667</v>
      </c>
      <c r="N9" s="514">
        <v>4.4827586206896548</v>
      </c>
      <c r="O9" s="402">
        <v>444.96466100639697</v>
      </c>
      <c r="P9" s="335">
        <v>486.52114323715017</v>
      </c>
      <c r="Q9" s="403">
        <v>429.50898754863516</v>
      </c>
      <c r="R9" s="402">
        <v>431</v>
      </c>
      <c r="S9" s="335">
        <v>458</v>
      </c>
      <c r="T9" s="403">
        <v>417</v>
      </c>
    </row>
    <row r="10" spans="2:20" s="132" customFormat="1" ht="16.5" customHeight="1" x14ac:dyDescent="0.2">
      <c r="B10" s="297" t="s">
        <v>54</v>
      </c>
      <c r="C10" s="298" t="s">
        <v>14</v>
      </c>
      <c r="D10" s="298"/>
      <c r="E10" s="299"/>
      <c r="F10" s="515">
        <v>4.5915800000000022</v>
      </c>
      <c r="G10" s="516">
        <v>2.0783500000000008</v>
      </c>
      <c r="H10" s="517">
        <v>2.5132300000000014</v>
      </c>
      <c r="I10" s="518">
        <v>6.9854821563015381</v>
      </c>
      <c r="J10" s="516">
        <v>7.8227170768580203</v>
      </c>
      <c r="K10" s="517">
        <v>6.2931192618833824</v>
      </c>
      <c r="L10" s="519">
        <v>5.2012987012987013</v>
      </c>
      <c r="M10" s="516">
        <v>5.7471264367816088</v>
      </c>
      <c r="N10" s="519">
        <v>4.8923076923076927</v>
      </c>
      <c r="O10" s="404">
        <v>556.72116787685263</v>
      </c>
      <c r="P10" s="337">
        <v>603.45742536146452</v>
      </c>
      <c r="Q10" s="405">
        <v>518.07197908667354</v>
      </c>
      <c r="R10" s="404">
        <v>448</v>
      </c>
      <c r="S10" s="337">
        <v>500</v>
      </c>
      <c r="T10" s="405">
        <v>390</v>
      </c>
    </row>
    <row r="11" spans="2:20" s="132" customFormat="1" ht="16.5" customHeight="1" x14ac:dyDescent="0.2">
      <c r="B11" s="131"/>
      <c r="C11" s="134" t="s">
        <v>55</v>
      </c>
      <c r="D11" s="132" t="s">
        <v>16</v>
      </c>
      <c r="E11" s="133"/>
      <c r="F11" s="520">
        <v>4.0850000000000004E-2</v>
      </c>
      <c r="G11" s="521">
        <v>1.6809999999999999E-2</v>
      </c>
      <c r="H11" s="522">
        <v>2.4039999999999999E-2</v>
      </c>
      <c r="I11" s="523">
        <v>4.9662943529713122</v>
      </c>
      <c r="J11" s="521">
        <v>6.7697277474541835</v>
      </c>
      <c r="K11" s="522">
        <v>3.7052413013383236</v>
      </c>
      <c r="L11" s="524">
        <v>3.8846153846153846</v>
      </c>
      <c r="M11" s="521">
        <v>6.8461538461538458</v>
      </c>
      <c r="N11" s="524">
        <v>3.3333333333333335</v>
      </c>
      <c r="O11" s="408">
        <v>491.03451652386781</v>
      </c>
      <c r="P11" s="409">
        <v>662.0083283759667</v>
      </c>
      <c r="Q11" s="410">
        <v>371.48086522462563</v>
      </c>
      <c r="R11" s="408">
        <v>505</v>
      </c>
      <c r="S11" s="409">
        <v>712</v>
      </c>
      <c r="T11" s="410">
        <v>290</v>
      </c>
    </row>
    <row r="12" spans="2:20" s="132" customFormat="1" ht="14.25" customHeight="1" x14ac:dyDescent="0.2">
      <c r="B12" s="131"/>
      <c r="C12" s="134" t="s">
        <v>15</v>
      </c>
      <c r="D12" s="132" t="s">
        <v>17</v>
      </c>
      <c r="E12" s="133"/>
      <c r="F12" s="520">
        <v>4.4617700000000005</v>
      </c>
      <c r="G12" s="521">
        <v>2.0267100000000009</v>
      </c>
      <c r="H12" s="522">
        <v>2.4350600000000013</v>
      </c>
      <c r="I12" s="523">
        <v>7.0271735908344919</v>
      </c>
      <c r="J12" s="521">
        <v>7.8621960605721632</v>
      </c>
      <c r="K12" s="522">
        <v>6.3321811103034031</v>
      </c>
      <c r="L12" s="524">
        <v>5.195402298850575</v>
      </c>
      <c r="M12" s="521">
        <v>5.7471264367816088</v>
      </c>
      <c r="N12" s="524">
        <v>4.8923076923076927</v>
      </c>
      <c r="O12" s="408">
        <v>560.81109738960129</v>
      </c>
      <c r="P12" s="409">
        <v>608.22816781878032</v>
      </c>
      <c r="Q12" s="410">
        <v>521.3456834739186</v>
      </c>
      <c r="R12" s="408">
        <v>448</v>
      </c>
      <c r="S12" s="409">
        <v>500</v>
      </c>
      <c r="T12" s="410">
        <v>390</v>
      </c>
    </row>
    <row r="13" spans="2:20" s="155" customFormat="1" ht="14.25" customHeight="1" x14ac:dyDescent="0.2">
      <c r="B13" s="135"/>
      <c r="C13" s="136" t="s">
        <v>57</v>
      </c>
      <c r="D13" s="849" t="s">
        <v>78</v>
      </c>
      <c r="E13" s="850"/>
      <c r="F13" s="520">
        <v>1.2346699999999999</v>
      </c>
      <c r="G13" s="521">
        <v>0.47450999999999988</v>
      </c>
      <c r="H13" s="522">
        <v>0.76016000000000028</v>
      </c>
      <c r="I13" s="523">
        <v>4.8242998078484014</v>
      </c>
      <c r="J13" s="521">
        <v>4.6326030282137607</v>
      </c>
      <c r="K13" s="522">
        <v>4.9439615092065772</v>
      </c>
      <c r="L13" s="524">
        <v>4.115384615384615</v>
      </c>
      <c r="M13" s="521">
        <v>3.9767441860465116</v>
      </c>
      <c r="N13" s="524">
        <v>4.2406015037593985</v>
      </c>
      <c r="O13" s="408">
        <v>402.14884139081698</v>
      </c>
      <c r="P13" s="409">
        <v>393.59431834945519</v>
      </c>
      <c r="Q13" s="410">
        <v>407.48877867817288</v>
      </c>
      <c r="R13" s="408">
        <v>348</v>
      </c>
      <c r="S13" s="409">
        <v>324</v>
      </c>
      <c r="T13" s="410">
        <v>348</v>
      </c>
    </row>
    <row r="14" spans="2:20" s="155" customFormat="1" ht="11.25" customHeight="1" x14ac:dyDescent="0.2">
      <c r="B14" s="135"/>
      <c r="C14" s="137" t="s">
        <v>58</v>
      </c>
      <c r="D14" s="849" t="s">
        <v>96</v>
      </c>
      <c r="E14" s="850"/>
      <c r="F14" s="520">
        <v>0.66461999999999999</v>
      </c>
      <c r="G14" s="521">
        <v>0.22103</v>
      </c>
      <c r="H14" s="522">
        <v>0.44358999999999993</v>
      </c>
      <c r="I14" s="523">
        <v>7.1059388341324681</v>
      </c>
      <c r="J14" s="521">
        <v>7.6692794307692891</v>
      </c>
      <c r="K14" s="522">
        <v>6.8252400535588835</v>
      </c>
      <c r="L14" s="524">
        <v>5.5929203539823007</v>
      </c>
      <c r="M14" s="521">
        <v>6.4</v>
      </c>
      <c r="N14" s="524">
        <v>4.8923076923076927</v>
      </c>
      <c r="O14" s="408">
        <v>530.62306280280472</v>
      </c>
      <c r="P14" s="409">
        <v>554.5937203094602</v>
      </c>
      <c r="Q14" s="410">
        <v>518.67907301787693</v>
      </c>
      <c r="R14" s="408">
        <v>361</v>
      </c>
      <c r="S14" s="409">
        <v>547</v>
      </c>
      <c r="T14" s="410">
        <v>361</v>
      </c>
    </row>
    <row r="15" spans="2:20" s="155" customFormat="1" ht="13.5" customHeight="1" x14ac:dyDescent="0.2">
      <c r="B15" s="135"/>
      <c r="C15" s="137" t="s">
        <v>59</v>
      </c>
      <c r="D15" s="849" t="s">
        <v>97</v>
      </c>
      <c r="E15" s="850"/>
      <c r="F15" s="520">
        <v>0.17934999999999998</v>
      </c>
      <c r="G15" s="521">
        <v>0.14932000000000001</v>
      </c>
      <c r="H15" s="522">
        <v>3.0030000000000001E-2</v>
      </c>
      <c r="I15" s="523">
        <v>9.3841189565132357</v>
      </c>
      <c r="J15" s="521">
        <v>8.9126378777342321</v>
      </c>
      <c r="K15" s="522">
        <v>11.728493071840598</v>
      </c>
      <c r="L15" s="524">
        <v>5.7471264367816088</v>
      </c>
      <c r="M15" s="521">
        <v>5.5057471264367814</v>
      </c>
      <c r="N15" s="524">
        <v>7.4827586206896548</v>
      </c>
      <c r="O15" s="408">
        <v>770.15701143016452</v>
      </c>
      <c r="P15" s="409">
        <v>719.57467184570055</v>
      </c>
      <c r="Q15" s="410">
        <v>1021.6706626706625</v>
      </c>
      <c r="R15" s="408">
        <v>479</v>
      </c>
      <c r="S15" s="409">
        <v>479</v>
      </c>
      <c r="T15" s="410">
        <v>651</v>
      </c>
    </row>
    <row r="16" spans="2:20" s="155" customFormat="1" ht="19.5" customHeight="1" x14ac:dyDescent="0.2">
      <c r="B16" s="135"/>
      <c r="C16" s="137" t="s">
        <v>60</v>
      </c>
      <c r="D16" s="849" t="s">
        <v>98</v>
      </c>
      <c r="E16" s="850"/>
      <c r="F16" s="520">
        <v>0.80858999999999959</v>
      </c>
      <c r="G16" s="521">
        <v>0.39153999999999989</v>
      </c>
      <c r="H16" s="522">
        <v>0.41704999999999998</v>
      </c>
      <c r="I16" s="523">
        <v>8.6636480764982799</v>
      </c>
      <c r="J16" s="521">
        <v>10.358855978455191</v>
      </c>
      <c r="K16" s="522">
        <v>7.0721321864797959</v>
      </c>
      <c r="L16" s="524">
        <v>7</v>
      </c>
      <c r="M16" s="521">
        <v>7</v>
      </c>
      <c r="N16" s="524">
        <v>7.3908045977011492</v>
      </c>
      <c r="O16" s="408">
        <v>742.26522712375868</v>
      </c>
      <c r="P16" s="409">
        <v>812.77774939980588</v>
      </c>
      <c r="Q16" s="410">
        <v>676.06579546816931</v>
      </c>
      <c r="R16" s="408">
        <v>643</v>
      </c>
      <c r="S16" s="409">
        <v>670</v>
      </c>
      <c r="T16" s="410">
        <v>643</v>
      </c>
    </row>
    <row r="17" spans="2:20" s="155" customFormat="1" ht="20.25" customHeight="1" x14ac:dyDescent="0.2">
      <c r="B17" s="135"/>
      <c r="C17" s="137" t="s">
        <v>61</v>
      </c>
      <c r="D17" s="849" t="s">
        <v>87</v>
      </c>
      <c r="E17" s="850"/>
      <c r="F17" s="520">
        <v>0.5968199999999998</v>
      </c>
      <c r="G17" s="521">
        <v>0.24017999999999998</v>
      </c>
      <c r="H17" s="522">
        <v>0.35664000000000007</v>
      </c>
      <c r="I17" s="523">
        <v>7.7638211608384733</v>
      </c>
      <c r="J17" s="521">
        <v>8.1058527636283735</v>
      </c>
      <c r="K17" s="522">
        <v>7.533479218380875</v>
      </c>
      <c r="L17" s="524">
        <v>5.5</v>
      </c>
      <c r="M17" s="521">
        <v>7.0090909090909088</v>
      </c>
      <c r="N17" s="524">
        <v>5.0615384615384613</v>
      </c>
      <c r="O17" s="408">
        <v>492.85077577829156</v>
      </c>
      <c r="P17" s="409">
        <v>522.95590806894825</v>
      </c>
      <c r="Q17" s="410">
        <v>472.57640758187523</v>
      </c>
      <c r="R17" s="408">
        <v>400</v>
      </c>
      <c r="S17" s="409">
        <v>536</v>
      </c>
      <c r="T17" s="410">
        <v>297</v>
      </c>
    </row>
    <row r="18" spans="2:20" s="155" customFormat="1" ht="19.5" customHeight="1" x14ac:dyDescent="0.2">
      <c r="B18" s="135"/>
      <c r="C18" s="137" t="s">
        <v>62</v>
      </c>
      <c r="D18" s="849" t="s">
        <v>88</v>
      </c>
      <c r="E18" s="850"/>
      <c r="F18" s="520">
        <v>0.30049000000000009</v>
      </c>
      <c r="G18" s="521">
        <v>0.14743999999999999</v>
      </c>
      <c r="H18" s="522">
        <v>0.15305000000000005</v>
      </c>
      <c r="I18" s="523">
        <v>9.9295425115468987</v>
      </c>
      <c r="J18" s="521">
        <v>12.276446478164791</v>
      </c>
      <c r="K18" s="522">
        <v>7.66866357761588</v>
      </c>
      <c r="L18" s="524">
        <v>6.935483870967742</v>
      </c>
      <c r="M18" s="521">
        <v>10.135135135135135</v>
      </c>
      <c r="N18" s="524">
        <v>6.8735632183908049</v>
      </c>
      <c r="O18" s="408">
        <v>794.34756564278348</v>
      </c>
      <c r="P18" s="409">
        <v>923.9908437330439</v>
      </c>
      <c r="Q18" s="410">
        <v>669.456321463574</v>
      </c>
      <c r="R18" s="408">
        <v>801</v>
      </c>
      <c r="S18" s="409">
        <v>866</v>
      </c>
      <c r="T18" s="410">
        <v>768</v>
      </c>
    </row>
    <row r="19" spans="2:20" s="155" customFormat="1" ht="21.95" customHeight="1" x14ac:dyDescent="0.2">
      <c r="B19" s="135"/>
      <c r="C19" s="137" t="s">
        <v>63</v>
      </c>
      <c r="D19" s="849" t="s">
        <v>159</v>
      </c>
      <c r="E19" s="850"/>
      <c r="F19" s="520">
        <v>0.22341999999999998</v>
      </c>
      <c r="G19" s="521">
        <v>0.13451999999999997</v>
      </c>
      <c r="H19" s="522">
        <v>8.8900000000000007E-2</v>
      </c>
      <c r="I19" s="523">
        <v>7.4647702762712127</v>
      </c>
      <c r="J19" s="521">
        <v>7.9134064188853523</v>
      </c>
      <c r="K19" s="522">
        <v>6.7859116271772395</v>
      </c>
      <c r="L19" s="524">
        <v>6.5673076923076925</v>
      </c>
      <c r="M19" s="521">
        <v>6.5673076923076925</v>
      </c>
      <c r="N19" s="524">
        <v>6.729166666666667</v>
      </c>
      <c r="O19" s="408">
        <v>793.26242055321802</v>
      </c>
      <c r="P19" s="409">
        <v>787.50527802557235</v>
      </c>
      <c r="Q19" s="410">
        <v>801.97390326209222</v>
      </c>
      <c r="R19" s="408">
        <v>683</v>
      </c>
      <c r="S19" s="409">
        <v>650</v>
      </c>
      <c r="T19" s="410">
        <v>888</v>
      </c>
    </row>
    <row r="20" spans="2:20" s="155" customFormat="1" ht="21.95" customHeight="1" x14ac:dyDescent="0.2">
      <c r="B20" s="135"/>
      <c r="C20" s="137" t="s">
        <v>64</v>
      </c>
      <c r="D20" s="849" t="s">
        <v>56</v>
      </c>
      <c r="E20" s="850"/>
      <c r="F20" s="520">
        <v>0.17567000000000002</v>
      </c>
      <c r="G20" s="521">
        <v>0.14761000000000002</v>
      </c>
      <c r="H20" s="522">
        <v>2.8060000000000002E-2</v>
      </c>
      <c r="I20" s="523">
        <v>4.4861847269448276</v>
      </c>
      <c r="J20" s="521">
        <v>4.5870233212788412</v>
      </c>
      <c r="K20" s="522">
        <v>3.9557219717900249</v>
      </c>
      <c r="L20" s="524">
        <v>4.3076923076923075</v>
      </c>
      <c r="M20" s="521">
        <v>4.3076923076923075</v>
      </c>
      <c r="N20" s="524">
        <v>3.3333333333333335</v>
      </c>
      <c r="O20" s="408">
        <v>320.58644048500031</v>
      </c>
      <c r="P20" s="409">
        <v>319.13366303095995</v>
      </c>
      <c r="Q20" s="410">
        <v>328.22879543834642</v>
      </c>
      <c r="R20" s="408">
        <v>300</v>
      </c>
      <c r="S20" s="409">
        <v>300</v>
      </c>
      <c r="T20" s="410">
        <v>290</v>
      </c>
    </row>
    <row r="21" spans="2:20" s="155" customFormat="1" ht="16.5" customHeight="1" x14ac:dyDescent="0.2">
      <c r="B21" s="135"/>
      <c r="C21" s="137">
        <v>33</v>
      </c>
      <c r="D21" s="849" t="s">
        <v>79</v>
      </c>
      <c r="E21" s="850"/>
      <c r="F21" s="520">
        <v>0.27814</v>
      </c>
      <c r="G21" s="521">
        <v>0.12056</v>
      </c>
      <c r="H21" s="522">
        <v>0.15758000000000003</v>
      </c>
      <c r="I21" s="523">
        <v>6.8774180162531318</v>
      </c>
      <c r="J21" s="521">
        <v>9.5868247783894276</v>
      </c>
      <c r="K21" s="522">
        <v>4.804527552722532</v>
      </c>
      <c r="L21" s="524">
        <v>5.2884615384615383</v>
      </c>
      <c r="M21" s="521">
        <v>8.695652173913043</v>
      </c>
      <c r="N21" s="524">
        <v>4.666666666666667</v>
      </c>
      <c r="O21" s="408">
        <v>533.27680304882438</v>
      </c>
      <c r="P21" s="409">
        <v>686.750497677505</v>
      </c>
      <c r="Q21" s="410">
        <v>415.8584211194314</v>
      </c>
      <c r="R21" s="408">
        <v>513</v>
      </c>
      <c r="S21" s="409">
        <v>600</v>
      </c>
      <c r="T21" s="410">
        <v>406</v>
      </c>
    </row>
    <row r="22" spans="2:20" s="155" customFormat="1" ht="19.5" customHeight="1" x14ac:dyDescent="0.2">
      <c r="B22" s="301"/>
      <c r="C22" s="300" t="s">
        <v>65</v>
      </c>
      <c r="D22" s="853" t="s">
        <v>94</v>
      </c>
      <c r="E22" s="854"/>
      <c r="F22" s="525">
        <v>8.8959999999999997E-2</v>
      </c>
      <c r="G22" s="409">
        <v>3.483E-2</v>
      </c>
      <c r="H22" s="410">
        <v>5.4130000000000005E-2</v>
      </c>
      <c r="I22" s="408">
        <v>5.821658301872179</v>
      </c>
      <c r="J22" s="409">
        <v>6.0336932337337963</v>
      </c>
      <c r="K22" s="410">
        <v>5.6852242232329759</v>
      </c>
      <c r="L22" s="526">
        <v>5.3793103448275863</v>
      </c>
      <c r="M22" s="409">
        <v>6.2790697674418601</v>
      </c>
      <c r="N22" s="526">
        <v>5.3793103448275863</v>
      </c>
      <c r="O22" s="408">
        <v>381.75460881294964</v>
      </c>
      <c r="P22" s="409">
        <v>297.59603789836348</v>
      </c>
      <c r="Q22" s="410">
        <v>435.90652133752081</v>
      </c>
      <c r="R22" s="408">
        <v>390</v>
      </c>
      <c r="S22" s="409">
        <v>270</v>
      </c>
      <c r="T22" s="410">
        <v>446</v>
      </c>
    </row>
    <row r="23" spans="2:20" s="132" customFormat="1" ht="14.25" customHeight="1" x14ac:dyDescent="0.2">
      <c r="B23" s="297" t="s">
        <v>29</v>
      </c>
      <c r="C23" s="853" t="s">
        <v>18</v>
      </c>
      <c r="D23" s="853"/>
      <c r="E23" s="854"/>
      <c r="F23" s="527">
        <v>2.5656899999999996</v>
      </c>
      <c r="G23" s="337">
        <v>1.3944499999999997</v>
      </c>
      <c r="H23" s="405">
        <v>1.1712400000000003</v>
      </c>
      <c r="I23" s="404">
        <v>6.3988544088655708</v>
      </c>
      <c r="J23" s="337">
        <v>5.4295093334237876</v>
      </c>
      <c r="K23" s="405">
        <v>7.5529331975423482</v>
      </c>
      <c r="L23" s="336">
        <v>4.9275362318840576</v>
      </c>
      <c r="M23" s="337">
        <v>4.615384615384615</v>
      </c>
      <c r="N23" s="336">
        <v>6.0344827586206895</v>
      </c>
      <c r="O23" s="404">
        <v>508.52894153229744</v>
      </c>
      <c r="P23" s="337">
        <v>456.49177094911983</v>
      </c>
      <c r="Q23" s="405">
        <v>570.48313752945603</v>
      </c>
      <c r="R23" s="404">
        <v>395</v>
      </c>
      <c r="S23" s="337">
        <v>395</v>
      </c>
      <c r="T23" s="405">
        <v>390</v>
      </c>
    </row>
    <row r="24" spans="2:20" s="132" customFormat="1" ht="22.5" customHeight="1" x14ac:dyDescent="0.2">
      <c r="B24" s="297" t="s">
        <v>66</v>
      </c>
      <c r="C24" s="853" t="s">
        <v>19</v>
      </c>
      <c r="D24" s="853"/>
      <c r="E24" s="854"/>
      <c r="F24" s="527">
        <v>126.63375000000059</v>
      </c>
      <c r="G24" s="337">
        <v>32.797190000000086</v>
      </c>
      <c r="H24" s="405">
        <v>93.836560000000276</v>
      </c>
      <c r="I24" s="404">
        <v>4.9342897020518608</v>
      </c>
      <c r="J24" s="337">
        <v>5.2392719833565549</v>
      </c>
      <c r="K24" s="405">
        <v>4.8276941296376288</v>
      </c>
      <c r="L24" s="336">
        <v>4.4952380952380953</v>
      </c>
      <c r="M24" s="337">
        <v>4.6436781609195403</v>
      </c>
      <c r="N24" s="336">
        <v>4.4827586206896548</v>
      </c>
      <c r="O24" s="404">
        <v>439.62465345928723</v>
      </c>
      <c r="P24" s="337">
        <v>480.38768900628344</v>
      </c>
      <c r="Q24" s="405">
        <v>425.37740247511204</v>
      </c>
      <c r="R24" s="404">
        <v>432</v>
      </c>
      <c r="S24" s="337">
        <v>462</v>
      </c>
      <c r="T24" s="405">
        <v>417</v>
      </c>
    </row>
    <row r="25" spans="2:20" s="132" customFormat="1" ht="16.5" customHeight="1" x14ac:dyDescent="0.2">
      <c r="B25" s="297"/>
      <c r="C25" s="300" t="s">
        <v>20</v>
      </c>
      <c r="D25" s="853" t="s">
        <v>99</v>
      </c>
      <c r="E25" s="854"/>
      <c r="F25" s="520">
        <v>48.450840000000113</v>
      </c>
      <c r="G25" s="521">
        <v>10.968259999999992</v>
      </c>
      <c r="H25" s="522">
        <v>37.482580000000056</v>
      </c>
      <c r="I25" s="523">
        <v>5.2660849901495199</v>
      </c>
      <c r="J25" s="521">
        <v>5.419400159198684</v>
      </c>
      <c r="K25" s="522">
        <v>5.2212214659184042</v>
      </c>
      <c r="L25" s="524">
        <v>5.0092592592592595</v>
      </c>
      <c r="M25" s="521">
        <v>4.931034482758621</v>
      </c>
      <c r="N25" s="524">
        <v>5.0344827586206895</v>
      </c>
      <c r="O25" s="408">
        <v>512.75614581707941</v>
      </c>
      <c r="P25" s="409">
        <v>512.3699802885784</v>
      </c>
      <c r="Q25" s="410">
        <v>512.86914668093823</v>
      </c>
      <c r="R25" s="408">
        <v>512</v>
      </c>
      <c r="S25" s="409">
        <v>491</v>
      </c>
      <c r="T25" s="410">
        <v>524</v>
      </c>
    </row>
    <row r="26" spans="2:20" s="132" customFormat="1" ht="16.5" customHeight="1" x14ac:dyDescent="0.2">
      <c r="B26" s="131"/>
      <c r="C26" s="138">
        <v>45</v>
      </c>
      <c r="D26" s="849" t="s">
        <v>80</v>
      </c>
      <c r="E26" s="850"/>
      <c r="F26" s="338">
        <v>0.36058999999999997</v>
      </c>
      <c r="G26" s="521">
        <v>0.14824000000000001</v>
      </c>
      <c r="H26" s="343">
        <v>0.21235000000000001</v>
      </c>
      <c r="I26" s="528">
        <v>6.0318804010115432</v>
      </c>
      <c r="J26" s="521">
        <v>6.2666219041211795</v>
      </c>
      <c r="K26" s="343">
        <v>5.8680090545506411</v>
      </c>
      <c r="L26" s="338">
        <v>6.5539568345323742</v>
      </c>
      <c r="M26" s="147">
        <v>6.9195402298850572</v>
      </c>
      <c r="N26" s="338">
        <v>5.5694444444444446</v>
      </c>
      <c r="O26" s="528">
        <v>497.58673285448845</v>
      </c>
      <c r="P26" s="409">
        <v>587.57069616837566</v>
      </c>
      <c r="Q26" s="343">
        <v>434.76957852601834</v>
      </c>
      <c r="R26" s="528">
        <v>405</v>
      </c>
      <c r="S26" s="409">
        <v>602</v>
      </c>
      <c r="T26" s="343">
        <v>401</v>
      </c>
    </row>
    <row r="27" spans="2:20" s="132" customFormat="1" ht="21.95" customHeight="1" x14ac:dyDescent="0.2">
      <c r="B27" s="131"/>
      <c r="C27" s="138">
        <v>46</v>
      </c>
      <c r="D27" s="849" t="s">
        <v>81</v>
      </c>
      <c r="E27" s="850"/>
      <c r="F27" s="338">
        <v>2.8677199999999998</v>
      </c>
      <c r="G27" s="521">
        <v>0.58729999999999993</v>
      </c>
      <c r="H27" s="343">
        <v>2.2804200000000008</v>
      </c>
      <c r="I27" s="528">
        <v>5.2857778739232204</v>
      </c>
      <c r="J27" s="521">
        <v>5.8065800862118602</v>
      </c>
      <c r="K27" s="343">
        <v>5.1516503275602155</v>
      </c>
      <c r="L27" s="338">
        <v>4.9655172413793105</v>
      </c>
      <c r="M27" s="147">
        <v>4.4827586206896548</v>
      </c>
      <c r="N27" s="338">
        <v>5.1203703703703702</v>
      </c>
      <c r="O27" s="528">
        <v>402.76715997377693</v>
      </c>
      <c r="P27" s="409">
        <v>500.32860548271753</v>
      </c>
      <c r="Q27" s="343">
        <v>377.64115820769854</v>
      </c>
      <c r="R27" s="528">
        <v>394</v>
      </c>
      <c r="S27" s="409">
        <v>397</v>
      </c>
      <c r="T27" s="343">
        <v>390</v>
      </c>
    </row>
    <row r="28" spans="2:20" s="132" customFormat="1" ht="15" customHeight="1" x14ac:dyDescent="0.2">
      <c r="B28" s="131"/>
      <c r="C28" s="138">
        <v>47</v>
      </c>
      <c r="D28" s="849" t="s">
        <v>82</v>
      </c>
      <c r="E28" s="850"/>
      <c r="F28" s="338">
        <v>45.222530000000113</v>
      </c>
      <c r="G28" s="521">
        <v>10.232719999999995</v>
      </c>
      <c r="H28" s="343">
        <v>34.989810000000077</v>
      </c>
      <c r="I28" s="528">
        <v>5.2587299871486257</v>
      </c>
      <c r="J28" s="521">
        <v>5.3849046465097654</v>
      </c>
      <c r="K28" s="343">
        <v>5.2218303880842756</v>
      </c>
      <c r="L28" s="338">
        <v>5.0092592592592595</v>
      </c>
      <c r="M28" s="147">
        <v>4.931034482758621</v>
      </c>
      <c r="N28" s="338">
        <v>5.0344827586206895</v>
      </c>
      <c r="O28" s="528">
        <v>519.85189108172426</v>
      </c>
      <c r="P28" s="409">
        <v>511.97166442549002</v>
      </c>
      <c r="Q28" s="343">
        <v>522.15645212134621</v>
      </c>
      <c r="R28" s="528">
        <v>517</v>
      </c>
      <c r="S28" s="409">
        <v>491</v>
      </c>
      <c r="T28" s="343">
        <v>530</v>
      </c>
    </row>
    <row r="29" spans="2:20" s="132" customFormat="1" ht="20.25" customHeight="1" x14ac:dyDescent="0.2">
      <c r="B29" s="131"/>
      <c r="C29" s="134" t="s">
        <v>1</v>
      </c>
      <c r="D29" s="860" t="str">
        <f>"Transportes e armazenagem"</f>
        <v>Transportes e armazenagem</v>
      </c>
      <c r="E29" s="861"/>
      <c r="F29" s="338">
        <v>2.0010399999999997</v>
      </c>
      <c r="G29" s="521">
        <v>1.5654899999999998</v>
      </c>
      <c r="H29" s="343">
        <v>0.4355500000000001</v>
      </c>
      <c r="I29" s="528">
        <v>6.0676228424689995</v>
      </c>
      <c r="J29" s="521">
        <v>5.7704733562161792</v>
      </c>
      <c r="K29" s="343">
        <v>7.135662216212376</v>
      </c>
      <c r="L29" s="338">
        <v>5.308988764044944</v>
      </c>
      <c r="M29" s="147">
        <v>5.1839080459770113</v>
      </c>
      <c r="N29" s="338">
        <v>6.3953488372093021</v>
      </c>
      <c r="O29" s="528">
        <v>599.46810658457628</v>
      </c>
      <c r="P29" s="409">
        <v>601.83909830149014</v>
      </c>
      <c r="Q29" s="343">
        <v>590.94609114912203</v>
      </c>
      <c r="R29" s="528">
        <v>570</v>
      </c>
      <c r="S29" s="409">
        <v>591</v>
      </c>
      <c r="T29" s="343">
        <v>448</v>
      </c>
    </row>
    <row r="30" spans="2:20" s="132" customFormat="1" ht="13.5" customHeight="1" x14ac:dyDescent="0.2">
      <c r="B30" s="131"/>
      <c r="C30" s="134" t="s">
        <v>21</v>
      </c>
      <c r="D30" s="860" t="str">
        <f>"Alojamento, restauração e similares"</f>
        <v>Alojamento, restauração e similares</v>
      </c>
      <c r="E30" s="861"/>
      <c r="F30" s="338">
        <v>12.997249999999992</v>
      </c>
      <c r="G30" s="521">
        <v>5.4193200000000061</v>
      </c>
      <c r="H30" s="343">
        <v>7.5779300000000047</v>
      </c>
      <c r="I30" s="528">
        <v>4.3975490492551437</v>
      </c>
      <c r="J30" s="521">
        <v>4.4551424148511121</v>
      </c>
      <c r="K30" s="343">
        <v>4.3563614323146922</v>
      </c>
      <c r="L30" s="338">
        <v>4.1641791044776122</v>
      </c>
      <c r="M30" s="147">
        <v>4.1826923076923075</v>
      </c>
      <c r="N30" s="338">
        <v>4.1185185185185187</v>
      </c>
      <c r="O30" s="528">
        <v>434.77390217161337</v>
      </c>
      <c r="P30" s="409">
        <v>449.49046743871935</v>
      </c>
      <c r="Q30" s="343">
        <v>424.24942167584021</v>
      </c>
      <c r="R30" s="528">
        <v>435</v>
      </c>
      <c r="S30" s="409">
        <v>462</v>
      </c>
      <c r="T30" s="343">
        <v>411</v>
      </c>
    </row>
    <row r="31" spans="2:20" s="132" customFormat="1" ht="13.5" customHeight="1" x14ac:dyDescent="0.2">
      <c r="B31" s="131"/>
      <c r="C31" s="134" t="s">
        <v>22</v>
      </c>
      <c r="D31" s="860" t="str">
        <f>"Activ de informação e de comunicação "</f>
        <v xml:space="preserve">Activ de informação e de comunicação </v>
      </c>
      <c r="E31" s="861"/>
      <c r="F31" s="338">
        <v>0.59413000000000027</v>
      </c>
      <c r="G31" s="521">
        <v>0.29828000000000005</v>
      </c>
      <c r="H31" s="343">
        <v>0.29584999999999995</v>
      </c>
      <c r="I31" s="528">
        <v>9.384314516081746</v>
      </c>
      <c r="J31" s="521">
        <v>9.6426631873416273</v>
      </c>
      <c r="K31" s="343">
        <v>9.1238438665519244</v>
      </c>
      <c r="L31" s="338">
        <v>5.818965517241379</v>
      </c>
      <c r="M31" s="147">
        <v>6.6091954022988508</v>
      </c>
      <c r="N31" s="338">
        <v>5.818965517241379</v>
      </c>
      <c r="O31" s="528">
        <v>1123.4859542524368</v>
      </c>
      <c r="P31" s="409">
        <v>1166.8420611505967</v>
      </c>
      <c r="Q31" s="343">
        <v>1079.7737366908909</v>
      </c>
      <c r="R31" s="528">
        <v>675</v>
      </c>
      <c r="S31" s="409">
        <v>604</v>
      </c>
      <c r="T31" s="343">
        <v>675</v>
      </c>
    </row>
    <row r="32" spans="2:20" s="132" customFormat="1" ht="21.95" customHeight="1" x14ac:dyDescent="0.2">
      <c r="B32" s="131"/>
      <c r="C32" s="134" t="s">
        <v>23</v>
      </c>
      <c r="D32" s="860" t="s">
        <v>122</v>
      </c>
      <c r="E32" s="861"/>
      <c r="F32" s="338">
        <v>0.56315999999999988</v>
      </c>
      <c r="G32" s="521">
        <v>0.17964000000000002</v>
      </c>
      <c r="H32" s="343">
        <v>0.38351999999999997</v>
      </c>
      <c r="I32" s="528">
        <v>12.665832554214781</v>
      </c>
      <c r="J32" s="521">
        <v>22.14928720569775</v>
      </c>
      <c r="K32" s="343">
        <v>8.2238013861077768</v>
      </c>
      <c r="L32" s="338">
        <v>7.1609195402298846</v>
      </c>
      <c r="M32" s="147">
        <v>12.034965034965035</v>
      </c>
      <c r="N32" s="338">
        <v>7.1609195402298846</v>
      </c>
      <c r="O32" s="528">
        <v>925.44051424106817</v>
      </c>
      <c r="P32" s="409">
        <v>1236.2654197283455</v>
      </c>
      <c r="Q32" s="343">
        <v>779.8507509386734</v>
      </c>
      <c r="R32" s="528">
        <v>623</v>
      </c>
      <c r="S32" s="409">
        <v>1078</v>
      </c>
      <c r="T32" s="343">
        <v>623</v>
      </c>
    </row>
    <row r="33" spans="2:20" s="132" customFormat="1" ht="11.25" customHeight="1" x14ac:dyDescent="0.2">
      <c r="B33" s="131"/>
      <c r="C33" s="134" t="s">
        <v>73</v>
      </c>
      <c r="D33" s="862" t="s">
        <v>83</v>
      </c>
      <c r="E33" s="863"/>
      <c r="F33" s="338">
        <v>2.7502300000000037</v>
      </c>
      <c r="G33" s="521">
        <v>1.0209900000000003</v>
      </c>
      <c r="H33" s="343">
        <v>1.7292400000000019</v>
      </c>
      <c r="I33" s="528">
        <v>7.6404885112476064</v>
      </c>
      <c r="J33" s="521">
        <v>8.0996795457386614</v>
      </c>
      <c r="K33" s="343">
        <v>7.369369722470438</v>
      </c>
      <c r="L33" s="338">
        <v>5.4942528735632186</v>
      </c>
      <c r="M33" s="147">
        <v>5.264367816091954</v>
      </c>
      <c r="N33" s="338">
        <v>5.5076923076923077</v>
      </c>
      <c r="O33" s="528">
        <v>722.82974878464699</v>
      </c>
      <c r="P33" s="409">
        <v>803.44459789028292</v>
      </c>
      <c r="Q33" s="343">
        <v>675.23256459485106</v>
      </c>
      <c r="R33" s="528">
        <v>478</v>
      </c>
      <c r="S33" s="409">
        <v>500</v>
      </c>
      <c r="T33" s="343">
        <v>463</v>
      </c>
    </row>
    <row r="34" spans="2:20" s="132" customFormat="1" ht="17.100000000000001" customHeight="1" x14ac:dyDescent="0.2">
      <c r="B34" s="131"/>
      <c r="C34" s="134" t="s">
        <v>25</v>
      </c>
      <c r="D34" s="862" t="s">
        <v>84</v>
      </c>
      <c r="E34" s="863"/>
      <c r="F34" s="338">
        <v>59.277099999999599</v>
      </c>
      <c r="G34" s="521">
        <v>13.345209999999989</v>
      </c>
      <c r="H34" s="343">
        <v>45.931889999999889</v>
      </c>
      <c r="I34" s="528">
        <v>4.4989089060866627</v>
      </c>
      <c r="J34" s="521">
        <v>4.8024530625640107</v>
      </c>
      <c r="K34" s="343">
        <v>4.4107161382196516</v>
      </c>
      <c r="L34" s="338">
        <v>4.3717948717948714</v>
      </c>
      <c r="M34" s="147">
        <v>4.4827586206896548</v>
      </c>
      <c r="N34" s="338">
        <v>4.3717948717948714</v>
      </c>
      <c r="O34" s="528">
        <v>350.90805504992727</v>
      </c>
      <c r="P34" s="409">
        <v>402.16797712437665</v>
      </c>
      <c r="Q34" s="343">
        <v>336.01482020443797</v>
      </c>
      <c r="R34" s="528">
        <v>341</v>
      </c>
      <c r="S34" s="409">
        <v>419</v>
      </c>
      <c r="T34" s="343">
        <v>321</v>
      </c>
    </row>
    <row r="35" spans="2:20" s="155" customFormat="1" ht="24.75" customHeight="1" x14ac:dyDescent="0.2">
      <c r="B35" s="126" t="s">
        <v>67</v>
      </c>
      <c r="C35" s="858" t="s">
        <v>161</v>
      </c>
      <c r="D35" s="858"/>
      <c r="E35" s="859"/>
      <c r="F35" s="520">
        <v>39.799370000000131</v>
      </c>
      <c r="G35" s="521">
        <v>13.415930000000003</v>
      </c>
      <c r="H35" s="522">
        <v>26.383440000000004</v>
      </c>
      <c r="I35" s="523">
        <v>13.804379473433656</v>
      </c>
      <c r="J35" s="521">
        <v>14.653383632030534</v>
      </c>
      <c r="K35" s="522">
        <v>13.372662443302449</v>
      </c>
      <c r="L35" s="524">
        <v>11.865546218487395</v>
      </c>
      <c r="M35" s="521">
        <v>12.436781609195402</v>
      </c>
      <c r="N35" s="524">
        <v>11.56</v>
      </c>
      <c r="O35" s="408">
        <v>1065.3297592399056</v>
      </c>
      <c r="P35" s="409">
        <v>992.26141534727708</v>
      </c>
      <c r="Q35" s="410">
        <v>1102.484875740236</v>
      </c>
      <c r="R35" s="408">
        <v>806</v>
      </c>
      <c r="S35" s="409">
        <v>764</v>
      </c>
      <c r="T35" s="410">
        <v>811</v>
      </c>
    </row>
    <row r="36" spans="2:20" s="155" customFormat="1" ht="15.95" customHeight="1" x14ac:dyDescent="0.2">
      <c r="B36" s="135"/>
      <c r="C36" s="140" t="s">
        <v>74</v>
      </c>
      <c r="D36" s="847" t="s">
        <v>24</v>
      </c>
      <c r="E36" s="848"/>
      <c r="F36" s="520">
        <v>27.275770000000126</v>
      </c>
      <c r="G36" s="521">
        <v>9.5656299999999987</v>
      </c>
      <c r="H36" s="522">
        <v>17.710139999999974</v>
      </c>
      <c r="I36" s="523">
        <v>15.665286135631701</v>
      </c>
      <c r="J36" s="521">
        <v>15.872931461017014</v>
      </c>
      <c r="K36" s="522">
        <v>15.553132400321584</v>
      </c>
      <c r="L36" s="524">
        <v>14</v>
      </c>
      <c r="M36" s="521">
        <v>13.725806451612904</v>
      </c>
      <c r="N36" s="524">
        <v>14.12037037037037</v>
      </c>
      <c r="O36" s="408">
        <v>1179.8629215600497</v>
      </c>
      <c r="P36" s="409">
        <v>989.5786529481062</v>
      </c>
      <c r="Q36" s="410">
        <v>1282.639574277787</v>
      </c>
      <c r="R36" s="408">
        <v>964</v>
      </c>
      <c r="S36" s="409">
        <v>801</v>
      </c>
      <c r="T36" s="410">
        <v>1164</v>
      </c>
    </row>
    <row r="37" spans="2:20" s="155" customFormat="1" ht="15.95" customHeight="1" x14ac:dyDescent="0.2">
      <c r="B37" s="135"/>
      <c r="C37" s="140" t="s">
        <v>75</v>
      </c>
      <c r="D37" s="847" t="s">
        <v>85</v>
      </c>
      <c r="E37" s="848"/>
      <c r="F37" s="520">
        <v>8.7132899999999918</v>
      </c>
      <c r="G37" s="521">
        <v>2.6782500000000016</v>
      </c>
      <c r="H37" s="522">
        <v>6.0350399999999995</v>
      </c>
      <c r="I37" s="523">
        <v>11.136518418553369</v>
      </c>
      <c r="J37" s="521">
        <v>13.080433612125464</v>
      </c>
      <c r="K37" s="522">
        <v>10.273841308346226</v>
      </c>
      <c r="L37" s="524">
        <v>7.9375</v>
      </c>
      <c r="M37" s="521">
        <v>11.357894736842105</v>
      </c>
      <c r="N37" s="524">
        <v>6.916666666666667</v>
      </c>
      <c r="O37" s="408">
        <v>898.34708359299373</v>
      </c>
      <c r="P37" s="409">
        <v>1089.6826024456273</v>
      </c>
      <c r="Q37" s="410">
        <v>813.435574577799</v>
      </c>
      <c r="R37" s="408">
        <v>600</v>
      </c>
      <c r="S37" s="409">
        <v>705</v>
      </c>
      <c r="T37" s="410">
        <v>552</v>
      </c>
    </row>
    <row r="38" spans="2:20" s="155" customFormat="1" ht="15.95" customHeight="1" x14ac:dyDescent="0.2">
      <c r="B38" s="135"/>
      <c r="C38" s="140" t="s">
        <v>76</v>
      </c>
      <c r="D38" s="847" t="s">
        <v>95</v>
      </c>
      <c r="E38" s="848"/>
      <c r="F38" s="520">
        <v>1.5905700000000009</v>
      </c>
      <c r="G38" s="521">
        <v>0.82290999999999948</v>
      </c>
      <c r="H38" s="522">
        <v>0.76766000000000001</v>
      </c>
      <c r="I38" s="523">
        <v>7.6133319329071467</v>
      </c>
      <c r="J38" s="521">
        <v>8.1168068797464414</v>
      </c>
      <c r="K38" s="522">
        <v>7.0736209039314009</v>
      </c>
      <c r="L38" s="524">
        <v>5.865384615384615</v>
      </c>
      <c r="M38" s="521">
        <v>6.9230769230769234</v>
      </c>
      <c r="N38" s="524">
        <v>5.1074380165289259</v>
      </c>
      <c r="O38" s="408">
        <v>698.46453158301733</v>
      </c>
      <c r="P38" s="409">
        <v>778.73495278949099</v>
      </c>
      <c r="Q38" s="410">
        <v>612.416890289972</v>
      </c>
      <c r="R38" s="408">
        <v>601</v>
      </c>
      <c r="S38" s="409">
        <v>668</v>
      </c>
      <c r="T38" s="410">
        <v>562</v>
      </c>
    </row>
    <row r="39" spans="2:20" s="155" customFormat="1" ht="15.95" customHeight="1" thickBot="1" x14ac:dyDescent="0.25">
      <c r="B39" s="143"/>
      <c r="C39" s="144" t="s">
        <v>77</v>
      </c>
      <c r="D39" s="855" t="s">
        <v>86</v>
      </c>
      <c r="E39" s="856"/>
      <c r="F39" s="541">
        <v>2.2197399999999998</v>
      </c>
      <c r="G39" s="538">
        <v>0.34914000000000006</v>
      </c>
      <c r="H39" s="539">
        <v>1.8706</v>
      </c>
      <c r="I39" s="540">
        <v>5.8464562156788791</v>
      </c>
      <c r="J39" s="538">
        <v>8.713143231746594</v>
      </c>
      <c r="K39" s="539">
        <v>5.3114005625248719</v>
      </c>
      <c r="L39" s="537">
        <v>4.476923076923077</v>
      </c>
      <c r="M39" s="538">
        <v>7.1447368421052628</v>
      </c>
      <c r="N39" s="537">
        <v>4.476923076923077</v>
      </c>
      <c r="O39" s="536">
        <v>576.31442871687671</v>
      </c>
      <c r="P39" s="535">
        <v>821.71973993240522</v>
      </c>
      <c r="Q39" s="534">
        <v>530.51050999679251</v>
      </c>
      <c r="R39" s="536">
        <v>582</v>
      </c>
      <c r="S39" s="535">
        <v>480</v>
      </c>
      <c r="T39" s="534">
        <v>582</v>
      </c>
    </row>
    <row r="40" spans="2:20" s="155" customFormat="1" ht="15.95" customHeight="1" x14ac:dyDescent="0.2">
      <c r="B40" s="199" t="s">
        <v>213</v>
      </c>
      <c r="C40" s="140"/>
      <c r="D40" s="533"/>
      <c r="E40" s="533"/>
      <c r="F40" s="532"/>
      <c r="G40" s="532"/>
      <c r="H40" s="532"/>
      <c r="I40" s="532"/>
      <c r="J40" s="532"/>
      <c r="K40" s="532"/>
      <c r="L40" s="532"/>
      <c r="M40" s="532"/>
      <c r="N40" s="532"/>
      <c r="O40" s="531"/>
      <c r="P40" s="531"/>
      <c r="Q40" s="531"/>
      <c r="R40" s="531"/>
      <c r="S40" s="531"/>
      <c r="T40" s="531"/>
    </row>
    <row r="41" spans="2:20" s="155" customFormat="1" ht="15.95" customHeight="1" x14ac:dyDescent="0.2">
      <c r="B41" s="199" t="s">
        <v>216</v>
      </c>
      <c r="C41" s="140"/>
      <c r="D41" s="533"/>
      <c r="E41" s="533"/>
      <c r="F41" s="532"/>
      <c r="G41" s="532"/>
      <c r="H41" s="532"/>
      <c r="I41" s="532"/>
      <c r="J41" s="532"/>
      <c r="K41" s="532"/>
      <c r="L41" s="532"/>
      <c r="M41" s="532"/>
      <c r="N41" s="532"/>
      <c r="O41" s="531"/>
      <c r="P41" s="531"/>
      <c r="Q41" s="531"/>
      <c r="R41" s="531"/>
      <c r="S41" s="531"/>
      <c r="T41" s="531"/>
    </row>
    <row r="42" spans="2:20" s="198" customFormat="1" ht="15" customHeight="1" x14ac:dyDescent="0.2">
      <c r="B42" s="199" t="s">
        <v>215</v>
      </c>
      <c r="C42" s="530"/>
      <c r="D42" s="530"/>
      <c r="E42" s="530"/>
      <c r="F42" s="530"/>
      <c r="G42" s="530"/>
      <c r="H42" s="530"/>
      <c r="I42" s="530"/>
      <c r="J42" s="530"/>
      <c r="K42" s="530"/>
      <c r="L42" s="530"/>
      <c r="M42" s="530"/>
      <c r="N42" s="530"/>
    </row>
    <row r="43" spans="2:20" x14ac:dyDescent="0.2">
      <c r="B43" s="158"/>
    </row>
    <row r="44" spans="2:20" x14ac:dyDescent="0.2">
      <c r="B44" s="158"/>
    </row>
  </sheetData>
  <mergeCells count="38">
    <mergeCell ref="D17:E17"/>
    <mergeCell ref="D18:E18"/>
    <mergeCell ref="D19:E19"/>
    <mergeCell ref="D20:E20"/>
    <mergeCell ref="D21:E21"/>
    <mergeCell ref="D16:E16"/>
    <mergeCell ref="B4:E6"/>
    <mergeCell ref="B8:E8"/>
    <mergeCell ref="C9:E9"/>
    <mergeCell ref="D13:E13"/>
    <mergeCell ref="D14:E14"/>
    <mergeCell ref="D15:E15"/>
    <mergeCell ref="D27:E27"/>
    <mergeCell ref="D32:E32"/>
    <mergeCell ref="D33:E33"/>
    <mergeCell ref="D36:E36"/>
    <mergeCell ref="D37:E37"/>
    <mergeCell ref="D29:E29"/>
    <mergeCell ref="D30:E30"/>
    <mergeCell ref="D31:E31"/>
    <mergeCell ref="D28:E28"/>
    <mergeCell ref="D34:E34"/>
    <mergeCell ref="D39:E39"/>
    <mergeCell ref="C35:E35"/>
    <mergeCell ref="B2:T2"/>
    <mergeCell ref="L5:N5"/>
    <mergeCell ref="I4:N4"/>
    <mergeCell ref="O4:T4"/>
    <mergeCell ref="O5:Q5"/>
    <mergeCell ref="R5:T5"/>
    <mergeCell ref="F4:H5"/>
    <mergeCell ref="I5:K5"/>
    <mergeCell ref="D38:E38"/>
    <mergeCell ref="D22:E22"/>
    <mergeCell ref="C23:E23"/>
    <mergeCell ref="C24:E24"/>
    <mergeCell ref="D25:E25"/>
    <mergeCell ref="D26:E26"/>
  </mergeCells>
  <printOptions horizontalCentered="1" verticalCentered="1"/>
  <pageMargins left="0.23622047244094491" right="0.23622047244094491" top="0.70866141732283472" bottom="0.19685039370078741" header="0.19685039370078741" footer="0"/>
  <pageSetup paperSize="9" scale="64" orientation="landscape" r:id="rId1"/>
  <headerFooter scaleWithDoc="0"/>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F391E3-CB3F-4958-B264-5BD2D38BD224}">
  <sheetPr>
    <tabColor theme="0" tint="-0.34998626667073579"/>
  </sheetPr>
  <dimension ref="B2:U45"/>
  <sheetViews>
    <sheetView showGridLines="0" workbookViewId="0"/>
  </sheetViews>
  <sheetFormatPr defaultRowHeight="12" x14ac:dyDescent="0.2"/>
  <cols>
    <col min="1" max="1" width="1.140625" style="158" customWidth="1"/>
    <col min="2" max="2" width="6.42578125" style="199" customWidth="1"/>
    <col min="3" max="3" width="6.7109375" style="157" customWidth="1"/>
    <col min="4" max="4" width="0.85546875" style="158" customWidth="1"/>
    <col min="5" max="5" width="45.7109375" style="158" customWidth="1"/>
    <col min="6" max="14" width="7.7109375" style="158" customWidth="1"/>
    <col min="15" max="15" width="9.140625" style="158" customWidth="1"/>
    <col min="16" max="16384" width="9.140625" style="158"/>
  </cols>
  <sheetData>
    <row r="2" spans="2:21" s="188" customFormat="1" ht="37.5" customHeight="1" x14ac:dyDescent="0.2">
      <c r="B2" s="868" t="s">
        <v>219</v>
      </c>
      <c r="C2" s="868"/>
      <c r="D2" s="868"/>
      <c r="E2" s="868"/>
      <c r="F2" s="868"/>
      <c r="G2" s="868"/>
      <c r="H2" s="868"/>
      <c r="I2" s="868"/>
      <c r="J2" s="868"/>
      <c r="K2" s="868"/>
      <c r="L2" s="868"/>
      <c r="M2" s="868"/>
      <c r="N2" s="868"/>
      <c r="O2" s="868"/>
      <c r="P2" s="868"/>
      <c r="Q2" s="868"/>
      <c r="R2" s="868"/>
      <c r="S2" s="868"/>
      <c r="T2" s="868"/>
    </row>
    <row r="3" spans="2:21" s="155" customFormat="1" ht="6.75" customHeight="1" thickBot="1" x14ac:dyDescent="0.25">
      <c r="B3" s="157"/>
      <c r="C3" s="157"/>
      <c r="E3" s="132"/>
    </row>
    <row r="4" spans="2:21" s="138" customFormat="1" ht="32.1" customHeight="1" thickBot="1" x14ac:dyDescent="0.25">
      <c r="B4" s="864" t="s">
        <v>52</v>
      </c>
      <c r="C4" s="865"/>
      <c r="D4" s="865"/>
      <c r="E4" s="866"/>
      <c r="F4" s="864" t="s">
        <v>118</v>
      </c>
      <c r="G4" s="865"/>
      <c r="H4" s="866"/>
      <c r="I4" s="876" t="s">
        <v>145</v>
      </c>
      <c r="J4" s="877"/>
      <c r="K4" s="877"/>
      <c r="L4" s="877"/>
      <c r="M4" s="877"/>
      <c r="N4" s="878"/>
      <c r="O4" s="876" t="s">
        <v>146</v>
      </c>
      <c r="P4" s="877"/>
      <c r="Q4" s="877"/>
      <c r="R4" s="877"/>
      <c r="S4" s="877"/>
      <c r="T4" s="878"/>
    </row>
    <row r="5" spans="2:21" s="138" customFormat="1" ht="15.75" customHeight="1" thickBot="1" x14ac:dyDescent="0.25">
      <c r="B5" s="867"/>
      <c r="C5" s="868"/>
      <c r="D5" s="868"/>
      <c r="E5" s="869"/>
      <c r="F5" s="870"/>
      <c r="G5" s="871"/>
      <c r="H5" s="872"/>
      <c r="I5" s="876" t="s">
        <v>143</v>
      </c>
      <c r="J5" s="877"/>
      <c r="K5" s="878"/>
      <c r="L5" s="876" t="s">
        <v>128</v>
      </c>
      <c r="M5" s="877"/>
      <c r="N5" s="878"/>
      <c r="O5" s="876" t="s">
        <v>143</v>
      </c>
      <c r="P5" s="877"/>
      <c r="Q5" s="878"/>
      <c r="R5" s="876" t="s">
        <v>128</v>
      </c>
      <c r="S5" s="877"/>
      <c r="T5" s="878"/>
    </row>
    <row r="6" spans="2:21" s="138" customFormat="1" ht="15" customHeight="1" thickBot="1" x14ac:dyDescent="0.25">
      <c r="B6" s="870"/>
      <c r="C6" s="871"/>
      <c r="D6" s="871"/>
      <c r="E6" s="872"/>
      <c r="F6" s="189" t="s">
        <v>0</v>
      </c>
      <c r="G6" s="189" t="s">
        <v>1</v>
      </c>
      <c r="H6" s="189" t="s">
        <v>2</v>
      </c>
      <c r="I6" s="189" t="s">
        <v>0</v>
      </c>
      <c r="J6" s="189" t="s">
        <v>1</v>
      </c>
      <c r="K6" s="189" t="s">
        <v>2</v>
      </c>
      <c r="L6" s="189" t="s">
        <v>0</v>
      </c>
      <c r="M6" s="189" t="s">
        <v>1</v>
      </c>
      <c r="N6" s="189" t="s">
        <v>2</v>
      </c>
      <c r="O6" s="189" t="s">
        <v>0</v>
      </c>
      <c r="P6" s="189" t="s">
        <v>1</v>
      </c>
      <c r="Q6" s="189" t="s">
        <v>2</v>
      </c>
      <c r="R6" s="189" t="s">
        <v>0</v>
      </c>
      <c r="S6" s="189" t="s">
        <v>1</v>
      </c>
      <c r="T6" s="189" t="s">
        <v>2</v>
      </c>
    </row>
    <row r="7" spans="2:21" s="138" customFormat="1" ht="5.25" customHeight="1" x14ac:dyDescent="0.2">
      <c r="B7" s="121"/>
      <c r="C7" s="122"/>
      <c r="D7" s="122"/>
      <c r="E7" s="123"/>
      <c r="F7" s="501"/>
      <c r="G7" s="496"/>
      <c r="H7" s="497"/>
      <c r="I7" s="498"/>
      <c r="J7" s="499"/>
      <c r="K7" s="500"/>
      <c r="L7" s="496"/>
      <c r="M7" s="496"/>
      <c r="N7" s="496"/>
      <c r="O7" s="501"/>
      <c r="P7" s="496"/>
      <c r="Q7" s="497"/>
      <c r="R7" s="501"/>
      <c r="S7" s="496"/>
      <c r="T7" s="497"/>
    </row>
    <row r="8" spans="2:21" s="155" customFormat="1" ht="18" customHeight="1" x14ac:dyDescent="0.2">
      <c r="B8" s="879" t="s">
        <v>157</v>
      </c>
      <c r="C8" s="880"/>
      <c r="D8" s="880"/>
      <c r="E8" s="881"/>
      <c r="F8" s="502">
        <v>2572.0530899998698</v>
      </c>
      <c r="G8" s="503">
        <v>1251.1159099999945</v>
      </c>
      <c r="H8" s="504">
        <v>1320.9371800000281</v>
      </c>
      <c r="I8" s="505">
        <v>7.6989730267992398</v>
      </c>
      <c r="J8" s="503">
        <v>8.0652794339414999</v>
      </c>
      <c r="K8" s="504">
        <v>7.3520286142645741</v>
      </c>
      <c r="L8" s="506">
        <v>5.3757225433525999</v>
      </c>
      <c r="M8" s="503">
        <v>5.6820809248554918</v>
      </c>
      <c r="N8" s="506">
        <v>5.1184210526315788</v>
      </c>
      <c r="O8" s="507">
        <v>1252.0910266786038</v>
      </c>
      <c r="P8" s="508">
        <v>1345.2068564534588</v>
      </c>
      <c r="Q8" s="509">
        <v>1163.8970551044708</v>
      </c>
      <c r="R8" s="507">
        <v>912</v>
      </c>
      <c r="S8" s="508">
        <v>985</v>
      </c>
      <c r="T8" s="509">
        <v>848</v>
      </c>
      <c r="U8" s="553"/>
    </row>
    <row r="9" spans="2:21" s="132" customFormat="1" ht="24.75" customHeight="1" x14ac:dyDescent="0.2">
      <c r="B9" s="126" t="s">
        <v>53</v>
      </c>
      <c r="C9" s="882" t="s">
        <v>164</v>
      </c>
      <c r="D9" s="882"/>
      <c r="E9" s="883"/>
      <c r="F9" s="510">
        <v>1908.5411299999366</v>
      </c>
      <c r="G9" s="511">
        <v>1099.8057600000263</v>
      </c>
      <c r="H9" s="512">
        <v>808.7353700000092</v>
      </c>
      <c r="I9" s="513">
        <v>7.0335125348748981</v>
      </c>
      <c r="J9" s="511">
        <v>7.5305525654194057</v>
      </c>
      <c r="K9" s="512">
        <v>6.3575837838627152</v>
      </c>
      <c r="L9" s="514">
        <v>5.147239263803681</v>
      </c>
      <c r="M9" s="511">
        <v>5.4739884393063587</v>
      </c>
      <c r="N9" s="514">
        <v>4.7692307692307692</v>
      </c>
      <c r="O9" s="402">
        <v>1176.8727769833147</v>
      </c>
      <c r="P9" s="335">
        <v>1282.1943403078947</v>
      </c>
      <c r="Q9" s="403">
        <v>1033.6451325728497</v>
      </c>
      <c r="R9" s="402">
        <v>886</v>
      </c>
      <c r="S9" s="335">
        <v>957</v>
      </c>
      <c r="T9" s="403">
        <v>799</v>
      </c>
    </row>
    <row r="10" spans="2:21" s="132" customFormat="1" ht="16.5" customHeight="1" x14ac:dyDescent="0.2">
      <c r="B10" s="297" t="s">
        <v>54</v>
      </c>
      <c r="C10" s="298" t="s">
        <v>14</v>
      </c>
      <c r="D10" s="298"/>
      <c r="E10" s="299"/>
      <c r="F10" s="515">
        <v>584.0263200000104</v>
      </c>
      <c r="G10" s="516">
        <v>347.45320000000333</v>
      </c>
      <c r="H10" s="517">
        <v>236.57311999999862</v>
      </c>
      <c r="I10" s="518">
        <v>6.5642461687879123</v>
      </c>
      <c r="J10" s="516">
        <v>7.2244629614592206</v>
      </c>
      <c r="K10" s="517">
        <v>5.5945906250499124</v>
      </c>
      <c r="L10" s="519">
        <v>5.0578034682080926</v>
      </c>
      <c r="M10" s="516">
        <v>5.6300578034682083</v>
      </c>
      <c r="N10" s="519">
        <v>4.3352601156069364</v>
      </c>
      <c r="O10" s="404">
        <v>1137.3986016246595</v>
      </c>
      <c r="P10" s="337">
        <v>1256.5103744907321</v>
      </c>
      <c r="Q10" s="405">
        <v>962.46001756243743</v>
      </c>
      <c r="R10" s="404">
        <v>884</v>
      </c>
      <c r="S10" s="337">
        <v>990</v>
      </c>
      <c r="T10" s="405">
        <v>754</v>
      </c>
    </row>
    <row r="11" spans="2:21" s="132" customFormat="1" ht="16.5" customHeight="1" x14ac:dyDescent="0.2">
      <c r="B11" s="297"/>
      <c r="C11" s="300" t="s">
        <v>55</v>
      </c>
      <c r="D11" s="298" t="s">
        <v>16</v>
      </c>
      <c r="E11" s="299"/>
      <c r="F11" s="520">
        <v>5.1688700000000019</v>
      </c>
      <c r="G11" s="521">
        <v>4.8399800000000024</v>
      </c>
      <c r="H11" s="522">
        <v>0.32889000000000002</v>
      </c>
      <c r="I11" s="523">
        <v>5.9354790812964096</v>
      </c>
      <c r="J11" s="521">
        <v>5.9177080905219022</v>
      </c>
      <c r="K11" s="522">
        <v>6.1969988597293071</v>
      </c>
      <c r="L11" s="524">
        <v>5.1445086705202314</v>
      </c>
      <c r="M11" s="521">
        <v>5.1618497109826587</v>
      </c>
      <c r="N11" s="524">
        <v>5.0578034682080926</v>
      </c>
      <c r="O11" s="408">
        <v>1050.3819074575299</v>
      </c>
      <c r="P11" s="409">
        <v>1050.2557965115566</v>
      </c>
      <c r="Q11" s="410">
        <v>1052.2377694669954</v>
      </c>
      <c r="R11" s="408">
        <v>907</v>
      </c>
      <c r="S11" s="409">
        <v>922</v>
      </c>
      <c r="T11" s="410">
        <v>875</v>
      </c>
    </row>
    <row r="12" spans="2:21" s="132" customFormat="1" ht="14.25" customHeight="1" x14ac:dyDescent="0.2">
      <c r="B12" s="297"/>
      <c r="C12" s="300" t="s">
        <v>15</v>
      </c>
      <c r="D12" s="298" t="s">
        <v>17</v>
      </c>
      <c r="E12" s="299"/>
      <c r="F12" s="520">
        <v>548.78696000000764</v>
      </c>
      <c r="G12" s="521">
        <v>318.75231000000167</v>
      </c>
      <c r="H12" s="522">
        <v>230.03464999999846</v>
      </c>
      <c r="I12" s="523">
        <v>6.422896603054193</v>
      </c>
      <c r="J12" s="521">
        <v>7.1198861142177226</v>
      </c>
      <c r="K12" s="522">
        <v>5.4570985516339698</v>
      </c>
      <c r="L12" s="524">
        <v>5.0173410404624281</v>
      </c>
      <c r="M12" s="521">
        <v>5.6416184971098264</v>
      </c>
      <c r="N12" s="524">
        <v>4.3236994219653182</v>
      </c>
      <c r="O12" s="408">
        <v>1113.9123414849332</v>
      </c>
      <c r="P12" s="409">
        <v>1239.297512761555</v>
      </c>
      <c r="Q12" s="410">
        <v>940.16976407684501</v>
      </c>
      <c r="R12" s="408">
        <v>878</v>
      </c>
      <c r="S12" s="409">
        <v>990</v>
      </c>
      <c r="T12" s="410">
        <v>750</v>
      </c>
    </row>
    <row r="13" spans="2:21" s="155" customFormat="1" ht="14.25" customHeight="1" x14ac:dyDescent="0.2">
      <c r="B13" s="301"/>
      <c r="C13" s="302" t="s">
        <v>57</v>
      </c>
      <c r="D13" s="851" t="s">
        <v>78</v>
      </c>
      <c r="E13" s="852"/>
      <c r="F13" s="520">
        <v>82.075520000000353</v>
      </c>
      <c r="G13" s="521">
        <v>40.873840000000044</v>
      </c>
      <c r="H13" s="522">
        <v>41.201679999999961</v>
      </c>
      <c r="I13" s="523">
        <v>6.3656107683999243</v>
      </c>
      <c r="J13" s="521">
        <v>7.1462834688930981</v>
      </c>
      <c r="K13" s="522">
        <v>5.59114984708979</v>
      </c>
      <c r="L13" s="524">
        <v>4.8439306358381504</v>
      </c>
      <c r="M13" s="521">
        <v>5.3987730061349692</v>
      </c>
      <c r="N13" s="524">
        <v>4.3867403314917128</v>
      </c>
      <c r="O13" s="408">
        <v>1100.7387959284365</v>
      </c>
      <c r="P13" s="409">
        <v>1240.7963367278421</v>
      </c>
      <c r="Q13" s="410">
        <v>961.79568697198852</v>
      </c>
      <c r="R13" s="408">
        <v>850</v>
      </c>
      <c r="S13" s="409">
        <v>951</v>
      </c>
      <c r="T13" s="410">
        <v>759</v>
      </c>
    </row>
    <row r="14" spans="2:21" s="155" customFormat="1" ht="11.25" customHeight="1" x14ac:dyDescent="0.2">
      <c r="B14" s="301"/>
      <c r="C14" s="303" t="s">
        <v>58</v>
      </c>
      <c r="D14" s="851" t="s">
        <v>96</v>
      </c>
      <c r="E14" s="852"/>
      <c r="F14" s="520">
        <v>168.91395000000145</v>
      </c>
      <c r="G14" s="521">
        <v>67.20757999999968</v>
      </c>
      <c r="H14" s="522">
        <v>101.70636999999958</v>
      </c>
      <c r="I14" s="523">
        <v>5.3206024599869064</v>
      </c>
      <c r="J14" s="521">
        <v>6.1090337000383945</v>
      </c>
      <c r="K14" s="522">
        <v>4.7996070135831266</v>
      </c>
      <c r="L14" s="524">
        <v>4.2427745664739884</v>
      </c>
      <c r="M14" s="521">
        <v>5.0404624277456644</v>
      </c>
      <c r="N14" s="524">
        <v>4.0462427745664744</v>
      </c>
      <c r="O14" s="408">
        <v>921.88292902983801</v>
      </c>
      <c r="P14" s="409">
        <v>1059.3605942960555</v>
      </c>
      <c r="Q14" s="410">
        <v>831.03767335320208</v>
      </c>
      <c r="R14" s="408">
        <v>738</v>
      </c>
      <c r="S14" s="409">
        <v>883</v>
      </c>
      <c r="T14" s="410">
        <v>703</v>
      </c>
    </row>
    <row r="15" spans="2:21" s="155" customFormat="1" ht="13.5" customHeight="1" x14ac:dyDescent="0.2">
      <c r="B15" s="301"/>
      <c r="C15" s="303" t="s">
        <v>59</v>
      </c>
      <c r="D15" s="851" t="s">
        <v>97</v>
      </c>
      <c r="E15" s="852"/>
      <c r="F15" s="520">
        <v>21.01712000000003</v>
      </c>
      <c r="G15" s="521">
        <v>15.501960000000043</v>
      </c>
      <c r="H15" s="522">
        <v>5.5151599999999998</v>
      </c>
      <c r="I15" s="523">
        <v>7.8052704231756742</v>
      </c>
      <c r="J15" s="521">
        <v>8.2407377185492763</v>
      </c>
      <c r="K15" s="522">
        <v>6.581263033691032</v>
      </c>
      <c r="L15" s="524">
        <v>5.942708333333333</v>
      </c>
      <c r="M15" s="521">
        <v>6.2774566473988438</v>
      </c>
      <c r="N15" s="524">
        <v>5.0289017341040463</v>
      </c>
      <c r="O15" s="408">
        <v>1348.8072828246691</v>
      </c>
      <c r="P15" s="409">
        <v>1428.6112614146864</v>
      </c>
      <c r="Q15" s="410">
        <v>1124.495008304383</v>
      </c>
      <c r="R15" s="408">
        <v>1040</v>
      </c>
      <c r="S15" s="409">
        <v>1100</v>
      </c>
      <c r="T15" s="410">
        <v>884</v>
      </c>
    </row>
    <row r="16" spans="2:21" s="155" customFormat="1" ht="19.5" customHeight="1" x14ac:dyDescent="0.2">
      <c r="B16" s="301"/>
      <c r="C16" s="303" t="s">
        <v>60</v>
      </c>
      <c r="D16" s="851" t="s">
        <v>98</v>
      </c>
      <c r="E16" s="852"/>
      <c r="F16" s="520">
        <v>77.21311</v>
      </c>
      <c r="G16" s="521">
        <v>50.365340000000288</v>
      </c>
      <c r="H16" s="522">
        <v>26.847769999999983</v>
      </c>
      <c r="I16" s="523">
        <v>7.4702896524762092</v>
      </c>
      <c r="J16" s="521">
        <v>7.8763928255422195</v>
      </c>
      <c r="K16" s="522">
        <v>6.7084563833984117</v>
      </c>
      <c r="L16" s="524">
        <v>5.699421965317919</v>
      </c>
      <c r="M16" s="521">
        <v>6.0462427745664744</v>
      </c>
      <c r="N16" s="524">
        <v>5.0751445086705198</v>
      </c>
      <c r="O16" s="408">
        <v>1286.6277501320685</v>
      </c>
      <c r="P16" s="409">
        <v>1359.8567298463552</v>
      </c>
      <c r="Q16" s="410">
        <v>1149.2531204640084</v>
      </c>
      <c r="R16" s="408">
        <v>994</v>
      </c>
      <c r="S16" s="409">
        <v>1058</v>
      </c>
      <c r="T16" s="410">
        <v>882</v>
      </c>
    </row>
    <row r="17" spans="2:20" s="155" customFormat="1" ht="20.25" customHeight="1" x14ac:dyDescent="0.2">
      <c r="B17" s="301"/>
      <c r="C17" s="303" t="s">
        <v>61</v>
      </c>
      <c r="D17" s="851" t="s">
        <v>87</v>
      </c>
      <c r="E17" s="852"/>
      <c r="F17" s="520">
        <v>67.092839999999995</v>
      </c>
      <c r="G17" s="521">
        <v>53.798849999999852</v>
      </c>
      <c r="H17" s="522">
        <v>13.293989999999978</v>
      </c>
      <c r="I17" s="523">
        <v>6.7164328698094167</v>
      </c>
      <c r="J17" s="521">
        <v>6.872206457978475</v>
      </c>
      <c r="K17" s="522">
        <v>6.0860397445046948</v>
      </c>
      <c r="L17" s="524">
        <v>5.5325443786982245</v>
      </c>
      <c r="M17" s="521">
        <v>5.7514450867052025</v>
      </c>
      <c r="N17" s="524">
        <v>4.8554913294797686</v>
      </c>
      <c r="O17" s="408">
        <v>1174.3768940173063</v>
      </c>
      <c r="P17" s="409">
        <v>1209.5585669582185</v>
      </c>
      <c r="Q17" s="410">
        <v>1032.0017647072095</v>
      </c>
      <c r="R17" s="408">
        <v>982</v>
      </c>
      <c r="S17" s="409">
        <v>1019</v>
      </c>
      <c r="T17" s="410">
        <v>840</v>
      </c>
    </row>
    <row r="18" spans="2:20" s="155" customFormat="1" ht="19.5" customHeight="1" x14ac:dyDescent="0.2">
      <c r="B18" s="301"/>
      <c r="C18" s="303" t="s">
        <v>62</v>
      </c>
      <c r="D18" s="851" t="s">
        <v>88</v>
      </c>
      <c r="E18" s="852"/>
      <c r="F18" s="520">
        <v>40.514270000000309</v>
      </c>
      <c r="G18" s="521">
        <v>30.536780000000029</v>
      </c>
      <c r="H18" s="522">
        <v>9.9774900000000226</v>
      </c>
      <c r="I18" s="523">
        <v>7.621180565344388</v>
      </c>
      <c r="J18" s="521">
        <v>8.0085996108701778</v>
      </c>
      <c r="K18" s="522">
        <v>6.4354584888470292</v>
      </c>
      <c r="L18" s="524">
        <v>6.2369942196531793</v>
      </c>
      <c r="M18" s="521">
        <v>6.5491329479768785</v>
      </c>
      <c r="N18" s="524">
        <v>5.3583815028901736</v>
      </c>
      <c r="O18" s="408">
        <v>1323.1151942266274</v>
      </c>
      <c r="P18" s="409">
        <v>1393.8322632576173</v>
      </c>
      <c r="Q18" s="410">
        <v>1106.680842576639</v>
      </c>
      <c r="R18" s="408">
        <v>1088</v>
      </c>
      <c r="S18" s="409">
        <v>1144</v>
      </c>
      <c r="T18" s="410">
        <v>932</v>
      </c>
    </row>
    <row r="19" spans="2:20" s="155" customFormat="1" ht="21.95" customHeight="1" x14ac:dyDescent="0.2">
      <c r="B19" s="301"/>
      <c r="C19" s="303" t="s">
        <v>63</v>
      </c>
      <c r="D19" s="851" t="s">
        <v>159</v>
      </c>
      <c r="E19" s="852"/>
      <c r="F19" s="520">
        <v>44.788300000000973</v>
      </c>
      <c r="G19" s="521">
        <v>27.9246499999999</v>
      </c>
      <c r="H19" s="522">
        <v>16.863649999999954</v>
      </c>
      <c r="I19" s="523">
        <v>7.2034149111734767</v>
      </c>
      <c r="J19" s="521">
        <v>8.0473871451715517</v>
      </c>
      <c r="K19" s="522">
        <v>5.8058746844660769</v>
      </c>
      <c r="L19" s="524">
        <v>5.5260115606936413</v>
      </c>
      <c r="M19" s="521">
        <v>6.2196531791907512</v>
      </c>
      <c r="N19" s="524">
        <v>4.9132947976878611</v>
      </c>
      <c r="O19" s="408">
        <v>1258.935434030763</v>
      </c>
      <c r="P19" s="409">
        <v>1408.5548939736022</v>
      </c>
      <c r="Q19" s="410">
        <v>1011.1793994775735</v>
      </c>
      <c r="R19" s="408">
        <v>968</v>
      </c>
      <c r="S19" s="409">
        <v>1100</v>
      </c>
      <c r="T19" s="410">
        <v>854</v>
      </c>
    </row>
    <row r="20" spans="2:20" s="155" customFormat="1" ht="21.95" customHeight="1" x14ac:dyDescent="0.2">
      <c r="B20" s="301"/>
      <c r="C20" s="303" t="s">
        <v>64</v>
      </c>
      <c r="D20" s="851" t="s">
        <v>56</v>
      </c>
      <c r="E20" s="852"/>
      <c r="F20" s="520">
        <v>30.716800000000113</v>
      </c>
      <c r="G20" s="521">
        <v>20.251310000000089</v>
      </c>
      <c r="H20" s="522">
        <v>10.465490000000059</v>
      </c>
      <c r="I20" s="523">
        <v>5.2076374485789501</v>
      </c>
      <c r="J20" s="521">
        <v>5.3341146755653446</v>
      </c>
      <c r="K20" s="522">
        <v>4.9628969221781789</v>
      </c>
      <c r="L20" s="524">
        <v>4.502890173410405</v>
      </c>
      <c r="M20" s="521">
        <v>4.502890173410405</v>
      </c>
      <c r="N20" s="524">
        <v>4.4928909952606633</v>
      </c>
      <c r="O20" s="408">
        <v>902.79407457808145</v>
      </c>
      <c r="P20" s="409">
        <v>924.39626029130989</v>
      </c>
      <c r="Q20" s="410">
        <v>860.99263388527436</v>
      </c>
      <c r="R20" s="408">
        <v>780</v>
      </c>
      <c r="S20" s="409">
        <v>780</v>
      </c>
      <c r="T20" s="410">
        <v>787</v>
      </c>
    </row>
    <row r="21" spans="2:20" s="155" customFormat="1" ht="16.5" customHeight="1" x14ac:dyDescent="0.2">
      <c r="B21" s="301"/>
      <c r="C21" s="303">
        <v>33</v>
      </c>
      <c r="D21" s="851" t="s">
        <v>79</v>
      </c>
      <c r="E21" s="852"/>
      <c r="F21" s="520">
        <v>16.45504999999995</v>
      </c>
      <c r="G21" s="521">
        <v>12.291999999999991</v>
      </c>
      <c r="H21" s="522">
        <v>4.1630499999999975</v>
      </c>
      <c r="I21" s="523">
        <v>7.3404042208851532</v>
      </c>
      <c r="J21" s="521">
        <v>7.7569972638541049</v>
      </c>
      <c r="K21" s="522">
        <v>6.110353732859684</v>
      </c>
      <c r="L21" s="524">
        <v>6.1618497109826587</v>
      </c>
      <c r="M21" s="521">
        <v>6.8265895953757223</v>
      </c>
      <c r="N21" s="524">
        <v>4.3121387283236992</v>
      </c>
      <c r="O21" s="408">
        <v>1278.1211135791134</v>
      </c>
      <c r="P21" s="409">
        <v>1365.9456736088516</v>
      </c>
      <c r="Q21" s="410">
        <v>1018.8065504858212</v>
      </c>
      <c r="R21" s="408">
        <v>1083</v>
      </c>
      <c r="S21" s="409">
        <v>1202</v>
      </c>
      <c r="T21" s="410">
        <v>741</v>
      </c>
    </row>
    <row r="22" spans="2:20" s="155" customFormat="1" ht="19.5" customHeight="1" x14ac:dyDescent="0.2">
      <c r="B22" s="301"/>
      <c r="C22" s="300" t="s">
        <v>65</v>
      </c>
      <c r="D22" s="853" t="s">
        <v>94</v>
      </c>
      <c r="E22" s="854"/>
      <c r="F22" s="525">
        <v>30.070490000000024</v>
      </c>
      <c r="G22" s="409">
        <v>23.860909999999958</v>
      </c>
      <c r="H22" s="410">
        <v>6.2095799999999981</v>
      </c>
      <c r="I22" s="408">
        <v>9.2519580687877259</v>
      </c>
      <c r="J22" s="409">
        <v>8.8865445447259983</v>
      </c>
      <c r="K22" s="410">
        <v>10.656094775363735</v>
      </c>
      <c r="L22" s="526">
        <v>5.966480446927374</v>
      </c>
      <c r="M22" s="409">
        <v>5.6163522012578619</v>
      </c>
      <c r="N22" s="526">
        <v>7.8684210526315788</v>
      </c>
      <c r="O22" s="408">
        <v>1580.9807076638956</v>
      </c>
      <c r="P22" s="409">
        <v>1528.2899281712205</v>
      </c>
      <c r="Q22" s="410">
        <v>1783.4501093471695</v>
      </c>
      <c r="R22" s="408">
        <v>1045</v>
      </c>
      <c r="S22" s="409">
        <v>988</v>
      </c>
      <c r="T22" s="410">
        <v>1335</v>
      </c>
    </row>
    <row r="23" spans="2:20" s="132" customFormat="1" ht="14.25" customHeight="1" x14ac:dyDescent="0.2">
      <c r="B23" s="297" t="s">
        <v>29</v>
      </c>
      <c r="C23" s="853" t="s">
        <v>18</v>
      </c>
      <c r="D23" s="853"/>
      <c r="E23" s="854"/>
      <c r="F23" s="527">
        <v>140.17259000000112</v>
      </c>
      <c r="G23" s="337">
        <v>124.45081000000077</v>
      </c>
      <c r="H23" s="405">
        <v>15.721779999999987</v>
      </c>
      <c r="I23" s="404">
        <v>6.010121985621053</v>
      </c>
      <c r="J23" s="337">
        <v>5.9425395984119946</v>
      </c>
      <c r="K23" s="405">
        <v>6.5450921244919762</v>
      </c>
      <c r="L23" s="336">
        <v>4.901734104</v>
      </c>
      <c r="M23" s="337">
        <v>4.8554913294797686</v>
      </c>
      <c r="N23" s="336">
        <v>5.2</v>
      </c>
      <c r="O23" s="404">
        <v>1037.1352646048715</v>
      </c>
      <c r="P23" s="337">
        <v>1033.8568018962696</v>
      </c>
      <c r="Q23" s="405">
        <v>1063.08699142209</v>
      </c>
      <c r="R23" s="404">
        <v>848</v>
      </c>
      <c r="S23" s="337">
        <v>847</v>
      </c>
      <c r="T23" s="405">
        <v>878</v>
      </c>
    </row>
    <row r="24" spans="2:20" s="132" customFormat="1" ht="22.5" customHeight="1" x14ac:dyDescent="0.2">
      <c r="B24" s="297" t="s">
        <v>66</v>
      </c>
      <c r="C24" s="853" t="s">
        <v>19</v>
      </c>
      <c r="D24" s="853"/>
      <c r="E24" s="854"/>
      <c r="F24" s="527">
        <v>1184.3422200000318</v>
      </c>
      <c r="G24" s="337">
        <v>627.90174999999545</v>
      </c>
      <c r="H24" s="405">
        <v>556.44047000000057</v>
      </c>
      <c r="I24" s="404">
        <v>7.3860417326907291</v>
      </c>
      <c r="J24" s="337">
        <v>8.0146749817324867</v>
      </c>
      <c r="K24" s="405">
        <v>6.6766757924642341</v>
      </c>
      <c r="L24" s="336">
        <v>5.2147239263803682</v>
      </c>
      <c r="M24" s="337">
        <v>5.5606936416184976</v>
      </c>
      <c r="N24" s="336">
        <v>4.9425287356321839</v>
      </c>
      <c r="O24" s="404">
        <v>1212.8770042074502</v>
      </c>
      <c r="P24" s="337">
        <v>1345.627487166583</v>
      </c>
      <c r="Q24" s="405">
        <v>1063.0779420303484</v>
      </c>
      <c r="R24" s="404">
        <v>893</v>
      </c>
      <c r="S24" s="337">
        <v>972</v>
      </c>
      <c r="T24" s="405">
        <v>821</v>
      </c>
    </row>
    <row r="25" spans="2:20" s="132" customFormat="1" ht="16.5" customHeight="1" x14ac:dyDescent="0.2">
      <c r="B25" s="297"/>
      <c r="C25" s="300" t="s">
        <v>20</v>
      </c>
      <c r="D25" s="853" t="s">
        <v>99</v>
      </c>
      <c r="E25" s="854"/>
      <c r="F25" s="520">
        <v>388.68243000000064</v>
      </c>
      <c r="G25" s="521">
        <v>189.48393000000041</v>
      </c>
      <c r="H25" s="522">
        <v>199.19849999999911</v>
      </c>
      <c r="I25" s="523">
        <v>6.6266087035216552</v>
      </c>
      <c r="J25" s="521">
        <v>7.2898092148617675</v>
      </c>
      <c r="K25" s="522">
        <v>5.995751346329075</v>
      </c>
      <c r="L25" s="524">
        <v>5.196531791907514</v>
      </c>
      <c r="M25" s="521">
        <v>5.4335260115606934</v>
      </c>
      <c r="N25" s="524">
        <v>5.0404624277456644</v>
      </c>
      <c r="O25" s="408">
        <v>1096.0781145934484</v>
      </c>
      <c r="P25" s="409">
        <v>1235.0744500074509</v>
      </c>
      <c r="Q25" s="410">
        <v>963.86039262343604</v>
      </c>
      <c r="R25" s="408">
        <v>868</v>
      </c>
      <c r="S25" s="409">
        <v>926</v>
      </c>
      <c r="T25" s="410">
        <v>826</v>
      </c>
    </row>
    <row r="26" spans="2:20" s="132" customFormat="1" ht="16.5" customHeight="1" x14ac:dyDescent="0.2">
      <c r="B26" s="297"/>
      <c r="C26" s="304">
        <v>45</v>
      </c>
      <c r="D26" s="851" t="s">
        <v>80</v>
      </c>
      <c r="E26" s="852"/>
      <c r="F26" s="338">
        <v>40.961020000000076</v>
      </c>
      <c r="G26" s="521">
        <v>34.339140000000079</v>
      </c>
      <c r="H26" s="343">
        <v>6.6218800000000018</v>
      </c>
      <c r="I26" s="528">
        <v>6.5855342189722608</v>
      </c>
      <c r="J26" s="521">
        <v>6.6606756291128137</v>
      </c>
      <c r="K26" s="343">
        <v>6.1958727629183956</v>
      </c>
      <c r="L26" s="338">
        <v>5.5433526011560694</v>
      </c>
      <c r="M26" s="147">
        <v>5.6300578034682083</v>
      </c>
      <c r="N26" s="338">
        <v>5.202312138728324</v>
      </c>
      <c r="O26" s="528">
        <v>1133.2801629451606</v>
      </c>
      <c r="P26" s="409">
        <v>1149.7265915803375</v>
      </c>
      <c r="Q26" s="343">
        <v>1047.9937766918154</v>
      </c>
      <c r="R26" s="528">
        <v>954</v>
      </c>
      <c r="S26" s="409">
        <v>975</v>
      </c>
      <c r="T26" s="343">
        <v>882</v>
      </c>
    </row>
    <row r="27" spans="2:20" s="132" customFormat="1" ht="21.95" customHeight="1" x14ac:dyDescent="0.2">
      <c r="B27" s="297"/>
      <c r="C27" s="304">
        <v>46</v>
      </c>
      <c r="D27" s="851" t="s">
        <v>81</v>
      </c>
      <c r="E27" s="852"/>
      <c r="F27" s="338">
        <v>117.83886000000038</v>
      </c>
      <c r="G27" s="521">
        <v>76.698279999999713</v>
      </c>
      <c r="H27" s="343">
        <v>41.140579999999979</v>
      </c>
      <c r="I27" s="528">
        <v>8.0381801068458163</v>
      </c>
      <c r="J27" s="521">
        <v>8.4642110860252977</v>
      </c>
      <c r="K27" s="343">
        <v>7.243931622021722</v>
      </c>
      <c r="L27" s="338">
        <v>5.6358381502890174</v>
      </c>
      <c r="M27" s="147">
        <v>5.7803468208092488</v>
      </c>
      <c r="N27" s="338">
        <v>5.4624277456647397</v>
      </c>
      <c r="O27" s="528">
        <v>1371.9766082258416</v>
      </c>
      <c r="P27" s="409">
        <v>1456.4559514242037</v>
      </c>
      <c r="Q27" s="343">
        <v>1214.4819808082434</v>
      </c>
      <c r="R27" s="528">
        <v>981</v>
      </c>
      <c r="S27" s="409">
        <v>1006</v>
      </c>
      <c r="T27" s="343">
        <v>931</v>
      </c>
    </row>
    <row r="28" spans="2:20" s="132" customFormat="1" ht="15" customHeight="1" x14ac:dyDescent="0.2">
      <c r="B28" s="297"/>
      <c r="C28" s="304">
        <v>47</v>
      </c>
      <c r="D28" s="851" t="s">
        <v>82</v>
      </c>
      <c r="E28" s="852"/>
      <c r="F28" s="338">
        <v>229.8825499999981</v>
      </c>
      <c r="G28" s="521">
        <v>78.446510000000387</v>
      </c>
      <c r="H28" s="343">
        <v>151.43603999999942</v>
      </c>
      <c r="I28" s="528">
        <v>5.9103494128830398</v>
      </c>
      <c r="J28" s="521">
        <v>6.4169762836415867</v>
      </c>
      <c r="K28" s="343">
        <v>5.6479078574697352</v>
      </c>
      <c r="L28" s="338">
        <v>5.0397727272727275</v>
      </c>
      <c r="M28" s="147">
        <v>5.1461538461538465</v>
      </c>
      <c r="N28" s="338">
        <v>4.9942196531791909</v>
      </c>
      <c r="O28" s="528">
        <v>948.02251919512889</v>
      </c>
      <c r="P28" s="409">
        <v>1055.9867082678379</v>
      </c>
      <c r="Q28" s="343">
        <v>892.09518619214077</v>
      </c>
      <c r="R28" s="528">
        <v>827</v>
      </c>
      <c r="S28" s="409">
        <v>864</v>
      </c>
      <c r="T28" s="343">
        <v>806</v>
      </c>
    </row>
    <row r="29" spans="2:20" s="132" customFormat="1" ht="20.25" customHeight="1" x14ac:dyDescent="0.2">
      <c r="B29" s="131"/>
      <c r="C29" s="134" t="s">
        <v>1</v>
      </c>
      <c r="D29" s="860" t="str">
        <f>"Transportes e armazenagem"</f>
        <v>Transportes e armazenagem</v>
      </c>
      <c r="E29" s="861"/>
      <c r="F29" s="338">
        <v>119.58591999999967</v>
      </c>
      <c r="G29" s="521">
        <v>94.004839999999348</v>
      </c>
      <c r="H29" s="343">
        <v>25.581079999999954</v>
      </c>
      <c r="I29" s="528">
        <v>8.2955246795555997</v>
      </c>
      <c r="J29" s="521">
        <v>7.9724385736154364</v>
      </c>
      <c r="K29" s="343">
        <v>9.4827950252613604</v>
      </c>
      <c r="L29" s="338">
        <v>6.3684210526315788</v>
      </c>
      <c r="M29" s="147">
        <v>6.2459016393442619</v>
      </c>
      <c r="N29" s="338">
        <v>7.3468208092485545</v>
      </c>
      <c r="O29" s="528">
        <v>1422.8522234055656</v>
      </c>
      <c r="P29" s="409">
        <v>1380.321221013729</v>
      </c>
      <c r="Q29" s="343">
        <v>1579.1442984424423</v>
      </c>
      <c r="R29" s="528">
        <v>1132</v>
      </c>
      <c r="S29" s="409">
        <v>1119</v>
      </c>
      <c r="T29" s="343">
        <v>1233</v>
      </c>
    </row>
    <row r="30" spans="2:20" s="132" customFormat="1" ht="13.5" customHeight="1" x14ac:dyDescent="0.2">
      <c r="B30" s="131"/>
      <c r="C30" s="134" t="s">
        <v>21</v>
      </c>
      <c r="D30" s="860" t="str">
        <f>"Alojamento, restauração e similares"</f>
        <v>Alojamento, restauração e similares</v>
      </c>
      <c r="E30" s="861"/>
      <c r="F30" s="338">
        <v>168.7380699999994</v>
      </c>
      <c r="G30" s="521">
        <v>74.607039999999998</v>
      </c>
      <c r="H30" s="343">
        <v>94.131030000000194</v>
      </c>
      <c r="I30" s="528">
        <v>5.1989981282952868</v>
      </c>
      <c r="J30" s="521">
        <v>5.7109531075564739</v>
      </c>
      <c r="K30" s="343">
        <v>4.7932292164291415</v>
      </c>
      <c r="L30" s="338">
        <v>4.3591160220994478</v>
      </c>
      <c r="M30" s="147">
        <v>4.601156069364162</v>
      </c>
      <c r="N30" s="338">
        <v>4.2230769230769232</v>
      </c>
      <c r="O30" s="528">
        <v>878.42555832243397</v>
      </c>
      <c r="P30" s="409">
        <v>969.53528473988763</v>
      </c>
      <c r="Q30" s="343">
        <v>806.21316456433067</v>
      </c>
      <c r="R30" s="528">
        <v>749</v>
      </c>
      <c r="S30" s="409">
        <v>790</v>
      </c>
      <c r="T30" s="343">
        <v>719</v>
      </c>
    </row>
    <row r="31" spans="2:20" s="132" customFormat="1" ht="13.5" customHeight="1" x14ac:dyDescent="0.2">
      <c r="B31" s="131"/>
      <c r="C31" s="134" t="s">
        <v>22</v>
      </c>
      <c r="D31" s="860" t="str">
        <f>"Activ de informação e de comunicação "</f>
        <v xml:space="preserve">Activ de informação e de comunicação </v>
      </c>
      <c r="E31" s="861"/>
      <c r="F31" s="338">
        <v>68.244680000000216</v>
      </c>
      <c r="G31" s="521">
        <v>44.927750000000167</v>
      </c>
      <c r="H31" s="343">
        <v>23.316929999999996</v>
      </c>
      <c r="I31" s="528">
        <v>12.099054342926349</v>
      </c>
      <c r="J31" s="521">
        <v>12.600181073219531</v>
      </c>
      <c r="K31" s="343">
        <v>11.133468545099154</v>
      </c>
      <c r="L31" s="338">
        <v>10.38150289017341</v>
      </c>
      <c r="M31" s="147">
        <v>10.736842105263158</v>
      </c>
      <c r="N31" s="338">
        <v>9.6416184971098264</v>
      </c>
      <c r="O31" s="528">
        <v>2028.6908860881169</v>
      </c>
      <c r="P31" s="409">
        <v>2123.7511448937471</v>
      </c>
      <c r="Q31" s="343">
        <v>1845.5259693278688</v>
      </c>
      <c r="R31" s="528">
        <v>1735</v>
      </c>
      <c r="S31" s="409">
        <v>1830</v>
      </c>
      <c r="T31" s="343">
        <v>1620</v>
      </c>
    </row>
    <row r="32" spans="2:20" s="132" customFormat="1" ht="21.95" customHeight="1" x14ac:dyDescent="0.2">
      <c r="B32" s="131"/>
      <c r="C32" s="134" t="s">
        <v>23</v>
      </c>
      <c r="D32" s="860" t="s">
        <v>122</v>
      </c>
      <c r="E32" s="861"/>
      <c r="F32" s="338">
        <v>71.368429999999307</v>
      </c>
      <c r="G32" s="521">
        <v>36.324099999999795</v>
      </c>
      <c r="H32" s="343">
        <v>35.044329999999853</v>
      </c>
      <c r="I32" s="528">
        <v>15.74389553147812</v>
      </c>
      <c r="J32" s="521">
        <v>17.446297833500569</v>
      </c>
      <c r="K32" s="343">
        <v>13.979323874411394</v>
      </c>
      <c r="L32" s="338">
        <v>13.791907514450868</v>
      </c>
      <c r="M32" s="147">
        <v>15.388157894736842</v>
      </c>
      <c r="N32" s="338">
        <v>12.638157894736842</v>
      </c>
      <c r="O32" s="528">
        <v>2434.0557432747282</v>
      </c>
      <c r="P32" s="409">
        <v>2694.5906469809279</v>
      </c>
      <c r="Q32" s="343">
        <v>2164.0064686641135</v>
      </c>
      <c r="R32" s="528">
        <v>2140</v>
      </c>
      <c r="S32" s="409">
        <v>2379</v>
      </c>
      <c r="T32" s="343">
        <v>1938</v>
      </c>
    </row>
    <row r="33" spans="2:20" s="132" customFormat="1" ht="11.25" customHeight="1" x14ac:dyDescent="0.2">
      <c r="B33" s="131"/>
      <c r="C33" s="134" t="s">
        <v>73</v>
      </c>
      <c r="D33" s="862" t="s">
        <v>83</v>
      </c>
      <c r="E33" s="863"/>
      <c r="F33" s="338">
        <v>84.413620000000208</v>
      </c>
      <c r="G33" s="521">
        <v>42.5890699999999</v>
      </c>
      <c r="H33" s="343">
        <v>41.824550000000038</v>
      </c>
      <c r="I33" s="528">
        <v>10.367663215418732</v>
      </c>
      <c r="J33" s="521">
        <v>11.334242445200603</v>
      </c>
      <c r="K33" s="343">
        <v>9.383415674734465</v>
      </c>
      <c r="L33" s="338">
        <v>7.803468208092486</v>
      </c>
      <c r="M33" s="147">
        <v>8.2369942196531785</v>
      </c>
      <c r="N33" s="338">
        <v>7.4739884393063587</v>
      </c>
      <c r="O33" s="528">
        <v>1747.3694752102815</v>
      </c>
      <c r="P33" s="409">
        <v>1922.9497293554427</v>
      </c>
      <c r="Q33" s="343">
        <v>1568.5797516052198</v>
      </c>
      <c r="R33" s="528">
        <v>1336</v>
      </c>
      <c r="S33" s="409">
        <v>1423</v>
      </c>
      <c r="T33" s="343">
        <v>1270</v>
      </c>
    </row>
    <row r="34" spans="2:20" s="132" customFormat="1" ht="17.100000000000001" customHeight="1" x14ac:dyDescent="0.2">
      <c r="B34" s="131"/>
      <c r="C34" s="134" t="s">
        <v>25</v>
      </c>
      <c r="D34" s="862" t="s">
        <v>84</v>
      </c>
      <c r="E34" s="863"/>
      <c r="F34" s="338">
        <v>283.30906999999172</v>
      </c>
      <c r="G34" s="521">
        <v>145.96501999999879</v>
      </c>
      <c r="H34" s="343">
        <v>137.34405000000029</v>
      </c>
      <c r="I34" s="528">
        <v>5.2175267361487814</v>
      </c>
      <c r="J34" s="521">
        <v>5.4332738832282681</v>
      </c>
      <c r="K34" s="343">
        <v>4.9882373228950385</v>
      </c>
      <c r="L34" s="338">
        <v>4.4293785310734464</v>
      </c>
      <c r="M34" s="147">
        <v>4.5838150289017339</v>
      </c>
      <c r="N34" s="338">
        <v>4.3611111111111107</v>
      </c>
      <c r="O34" s="528">
        <v>820.28553847570527</v>
      </c>
      <c r="P34" s="409">
        <v>915.380129156973</v>
      </c>
      <c r="Q34" s="343">
        <v>719.2219406665231</v>
      </c>
      <c r="R34" s="528">
        <v>740</v>
      </c>
      <c r="S34" s="409">
        <v>793</v>
      </c>
      <c r="T34" s="343">
        <v>681</v>
      </c>
    </row>
    <row r="35" spans="2:20" s="155" customFormat="1" ht="24.75" customHeight="1" x14ac:dyDescent="0.2">
      <c r="B35" s="126" t="s">
        <v>67</v>
      </c>
      <c r="C35" s="858" t="s">
        <v>161</v>
      </c>
      <c r="D35" s="858"/>
      <c r="E35" s="859"/>
      <c r="F35" s="520">
        <v>663.51195999999277</v>
      </c>
      <c r="G35" s="521">
        <v>151.31014999999954</v>
      </c>
      <c r="H35" s="522">
        <v>512.20180999999445</v>
      </c>
      <c r="I35" s="523">
        <v>9.6131189590413442</v>
      </c>
      <c r="J35" s="521">
        <v>11.951969718944502</v>
      </c>
      <c r="K35" s="522">
        <v>8.9221962555300998</v>
      </c>
      <c r="L35" s="524">
        <v>7.5460526315789478</v>
      </c>
      <c r="M35" s="521">
        <v>9.8157894736842106</v>
      </c>
      <c r="N35" s="524">
        <v>6.8552631578947372</v>
      </c>
      <c r="O35" s="408">
        <v>1468.4505377717733</v>
      </c>
      <c r="P35" s="409">
        <v>1803.2166344425684</v>
      </c>
      <c r="Q35" s="410">
        <v>1369.5568843069902</v>
      </c>
      <c r="R35" s="408">
        <v>1135</v>
      </c>
      <c r="S35" s="409">
        <v>1440</v>
      </c>
      <c r="T35" s="410">
        <v>1047</v>
      </c>
    </row>
    <row r="36" spans="2:20" s="155" customFormat="1" ht="15.95" customHeight="1" x14ac:dyDescent="0.2">
      <c r="B36" s="135"/>
      <c r="C36" s="140" t="s">
        <v>74</v>
      </c>
      <c r="D36" s="847" t="s">
        <v>24</v>
      </c>
      <c r="E36" s="848"/>
      <c r="F36" s="520">
        <v>272.08534000000094</v>
      </c>
      <c r="G36" s="521">
        <v>70.515989999999732</v>
      </c>
      <c r="H36" s="522">
        <v>201.56935000000155</v>
      </c>
      <c r="I36" s="523">
        <v>12.440229072284721</v>
      </c>
      <c r="J36" s="521">
        <v>14.36415214348011</v>
      </c>
      <c r="K36" s="522">
        <v>11.767173669520449</v>
      </c>
      <c r="L36" s="524">
        <v>11.940789473684211</v>
      </c>
      <c r="M36" s="521">
        <v>12.953947368421053</v>
      </c>
      <c r="N36" s="524">
        <v>11.907894736842104</v>
      </c>
      <c r="O36" s="408">
        <v>1785.7059134828817</v>
      </c>
      <c r="P36" s="409">
        <v>2008.0171681628528</v>
      </c>
      <c r="Q36" s="410">
        <v>1707.9336816832563</v>
      </c>
      <c r="R36" s="408">
        <v>1768</v>
      </c>
      <c r="S36" s="409">
        <v>1873</v>
      </c>
      <c r="T36" s="410">
        <v>1696</v>
      </c>
    </row>
    <row r="37" spans="2:20" s="155" customFormat="1" ht="15.95" customHeight="1" x14ac:dyDescent="0.2">
      <c r="B37" s="135"/>
      <c r="C37" s="140" t="s">
        <v>75</v>
      </c>
      <c r="D37" s="847" t="s">
        <v>85</v>
      </c>
      <c r="E37" s="848"/>
      <c r="F37" s="520">
        <v>338.97181999999435</v>
      </c>
      <c r="G37" s="521">
        <v>58.511890000000257</v>
      </c>
      <c r="H37" s="522">
        <v>280.45992999999595</v>
      </c>
      <c r="I37" s="523">
        <v>7.5534927604484654</v>
      </c>
      <c r="J37" s="521">
        <v>9.6041449381716752</v>
      </c>
      <c r="K37" s="522">
        <v>7.1256685980050216</v>
      </c>
      <c r="L37" s="524">
        <v>5.3705583756345181</v>
      </c>
      <c r="M37" s="521">
        <v>7.2947976878612719</v>
      </c>
      <c r="N37" s="524">
        <v>5.1842105263157894</v>
      </c>
      <c r="O37" s="408">
        <v>1234.6419220925134</v>
      </c>
      <c r="P37" s="409">
        <v>1594.4334712141431</v>
      </c>
      <c r="Q37" s="410">
        <v>1159.579207981687</v>
      </c>
      <c r="R37" s="408">
        <v>884</v>
      </c>
      <c r="S37" s="409">
        <v>1141</v>
      </c>
      <c r="T37" s="410">
        <v>850</v>
      </c>
    </row>
    <row r="38" spans="2:20" s="155" customFormat="1" ht="15.95" customHeight="1" x14ac:dyDescent="0.2">
      <c r="B38" s="135"/>
      <c r="C38" s="140" t="s">
        <v>76</v>
      </c>
      <c r="D38" s="847" t="s">
        <v>95</v>
      </c>
      <c r="E38" s="848"/>
      <c r="F38" s="520">
        <v>20.609680000000004</v>
      </c>
      <c r="G38" s="521">
        <v>12.902520000000024</v>
      </c>
      <c r="H38" s="522">
        <v>7.7071599999999965</v>
      </c>
      <c r="I38" s="523">
        <v>9.6439231171728483</v>
      </c>
      <c r="J38" s="521">
        <v>11.253990532741915</v>
      </c>
      <c r="K38" s="522">
        <v>6.9485168935148476</v>
      </c>
      <c r="L38" s="524">
        <v>5.8670520231213876</v>
      </c>
      <c r="M38" s="521">
        <v>6.3393939393939398</v>
      </c>
      <c r="N38" s="524">
        <v>5.1502890173410405</v>
      </c>
      <c r="O38" s="408">
        <v>1564.3383832257473</v>
      </c>
      <c r="P38" s="409">
        <v>1836.6994982375529</v>
      </c>
      <c r="Q38" s="410">
        <v>1108.3799324264714</v>
      </c>
      <c r="R38" s="408">
        <v>975</v>
      </c>
      <c r="S38" s="409">
        <v>1071</v>
      </c>
      <c r="T38" s="410">
        <v>868</v>
      </c>
    </row>
    <row r="39" spans="2:20" s="155" customFormat="1" ht="15.95" customHeight="1" thickBot="1" x14ac:dyDescent="0.25">
      <c r="B39" s="143"/>
      <c r="C39" s="144" t="s">
        <v>77</v>
      </c>
      <c r="D39" s="855" t="s">
        <v>86</v>
      </c>
      <c r="E39" s="856"/>
      <c r="F39" s="541">
        <v>31.845120000000048</v>
      </c>
      <c r="G39" s="538">
        <v>9.3797499999999836</v>
      </c>
      <c r="H39" s="539">
        <v>22.465370000000004</v>
      </c>
      <c r="I39" s="540">
        <v>7.3617586512673316</v>
      </c>
      <c r="J39" s="538">
        <v>9.4235360181191776</v>
      </c>
      <c r="K39" s="539">
        <v>6.5009245649945866</v>
      </c>
      <c r="L39" s="537">
        <v>5.3355263157894735</v>
      </c>
      <c r="M39" s="538">
        <v>6.8497109826589595</v>
      </c>
      <c r="N39" s="537">
        <v>4.8881578947368425</v>
      </c>
      <c r="O39" s="536">
        <v>1184.5067941336101</v>
      </c>
      <c r="P39" s="535">
        <v>1519.901170073829</v>
      </c>
      <c r="Q39" s="534">
        <v>1044.4728041425542</v>
      </c>
      <c r="R39" s="536">
        <v>873</v>
      </c>
      <c r="S39" s="535">
        <v>1142</v>
      </c>
      <c r="T39" s="534">
        <v>799</v>
      </c>
    </row>
    <row r="40" spans="2:20" s="155" customFormat="1" ht="15.95" customHeight="1" x14ac:dyDescent="0.2">
      <c r="B40" s="199" t="s">
        <v>213</v>
      </c>
      <c r="C40" s="140"/>
      <c r="D40" s="533"/>
      <c r="E40" s="533"/>
      <c r="F40" s="532"/>
      <c r="G40" s="532"/>
      <c r="H40" s="532"/>
      <c r="I40" s="532"/>
      <c r="J40" s="532"/>
      <c r="K40" s="532"/>
      <c r="L40" s="532"/>
      <c r="M40" s="532"/>
      <c r="N40" s="532"/>
      <c r="O40" s="531"/>
      <c r="P40" s="531"/>
      <c r="Q40" s="531"/>
      <c r="R40" s="531"/>
      <c r="S40" s="531"/>
      <c r="T40" s="531"/>
    </row>
    <row r="41" spans="2:20" s="155" customFormat="1" ht="15.95" customHeight="1" x14ac:dyDescent="0.2">
      <c r="B41" s="199" t="s">
        <v>216</v>
      </c>
      <c r="C41" s="140"/>
      <c r="D41" s="533"/>
      <c r="E41" s="533"/>
      <c r="F41" s="532"/>
      <c r="G41" s="532"/>
      <c r="H41" s="532"/>
      <c r="I41" s="532"/>
      <c r="J41" s="532"/>
      <c r="K41" s="532"/>
      <c r="L41" s="532"/>
      <c r="M41" s="532"/>
      <c r="N41" s="532"/>
      <c r="O41" s="531"/>
      <c r="P41" s="531"/>
      <c r="Q41" s="531"/>
      <c r="R41" s="531"/>
      <c r="S41" s="531"/>
      <c r="T41" s="531"/>
    </row>
    <row r="42" spans="2:20" s="155" customFormat="1" ht="15.95" customHeight="1" x14ac:dyDescent="0.2">
      <c r="B42" s="199" t="s">
        <v>215</v>
      </c>
      <c r="C42" s="140"/>
      <c r="D42" s="533"/>
      <c r="E42" s="533"/>
      <c r="F42" s="532"/>
      <c r="G42" s="532"/>
      <c r="H42" s="532"/>
      <c r="I42" s="532"/>
      <c r="J42" s="532"/>
      <c r="K42" s="532"/>
      <c r="L42" s="532"/>
      <c r="M42" s="532"/>
      <c r="N42" s="532"/>
      <c r="O42" s="531"/>
      <c r="P42" s="531"/>
      <c r="Q42" s="531"/>
      <c r="R42" s="531"/>
      <c r="S42" s="531"/>
      <c r="T42" s="531"/>
    </row>
    <row r="43" spans="2:20" x14ac:dyDescent="0.2">
      <c r="B43" s="158"/>
    </row>
    <row r="44" spans="2:20" x14ac:dyDescent="0.2">
      <c r="B44" s="158"/>
    </row>
    <row r="45" spans="2:20" x14ac:dyDescent="0.2">
      <c r="B45" s="158"/>
    </row>
  </sheetData>
  <mergeCells count="38">
    <mergeCell ref="C35:E35"/>
    <mergeCell ref="D36:E36"/>
    <mergeCell ref="D37:E37"/>
    <mergeCell ref="D38:E38"/>
    <mergeCell ref="D39:E39"/>
    <mergeCell ref="D34:E34"/>
    <mergeCell ref="C23:E23"/>
    <mergeCell ref="C24:E24"/>
    <mergeCell ref="D25:E25"/>
    <mergeCell ref="D26:E26"/>
    <mergeCell ref="D27:E27"/>
    <mergeCell ref="D28:E28"/>
    <mergeCell ref="D29:E29"/>
    <mergeCell ref="D30:E30"/>
    <mergeCell ref="D31:E31"/>
    <mergeCell ref="D32:E32"/>
    <mergeCell ref="D33:E33"/>
    <mergeCell ref="D22:E22"/>
    <mergeCell ref="B8:E8"/>
    <mergeCell ref="C9:E9"/>
    <mergeCell ref="D13:E13"/>
    <mergeCell ref="D14:E14"/>
    <mergeCell ref="D15:E15"/>
    <mergeCell ref="D16:E16"/>
    <mergeCell ref="D17:E17"/>
    <mergeCell ref="D18:E18"/>
    <mergeCell ref="D19:E19"/>
    <mergeCell ref="D20:E20"/>
    <mergeCell ref="D21:E21"/>
    <mergeCell ref="B2:T2"/>
    <mergeCell ref="B4:E6"/>
    <mergeCell ref="F4:H5"/>
    <mergeCell ref="I4:N4"/>
    <mergeCell ref="O4:T4"/>
    <mergeCell ref="I5:K5"/>
    <mergeCell ref="L5:N5"/>
    <mergeCell ref="O5:Q5"/>
    <mergeCell ref="R5:T5"/>
  </mergeCells>
  <printOptions horizontalCentered="1" verticalCentered="1"/>
  <pageMargins left="0.23622047244094491" right="0.23622047244094491" top="0.70866141732283472" bottom="0.19685039370078741" header="0.19685039370078741" footer="0"/>
  <pageSetup paperSize="9" scale="64" orientation="landscape" r:id="rId1"/>
  <headerFooter scaleWithDoc="0"/>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7BF1E3-93AC-47A8-A8D4-EB877BF7B2BF}">
  <sheetPr>
    <tabColor theme="0" tint="-0.34998626667073579"/>
  </sheetPr>
  <dimension ref="B2:Z52"/>
  <sheetViews>
    <sheetView showGridLines="0" workbookViewId="0"/>
  </sheetViews>
  <sheetFormatPr defaultRowHeight="12" x14ac:dyDescent="0.2"/>
  <cols>
    <col min="1" max="1" width="1.140625" style="158" customWidth="1"/>
    <col min="2" max="2" width="6.42578125" style="199" customWidth="1"/>
    <col min="3" max="3" width="6.7109375" style="157" customWidth="1"/>
    <col min="4" max="4" width="0.85546875" style="158" customWidth="1"/>
    <col min="5" max="5" width="44.28515625" style="158" customWidth="1"/>
    <col min="6" max="8" width="7.28515625" style="158" customWidth="1"/>
    <col min="9" max="9" width="9.28515625" style="158" bestFit="1" customWidth="1"/>
    <col min="10" max="14" width="7.140625" style="158" customWidth="1"/>
    <col min="15" max="20" width="7.28515625" style="158" customWidth="1"/>
    <col min="21" max="26" width="7.7109375" style="158" customWidth="1"/>
    <col min="27" max="16384" width="9.140625" style="158"/>
  </cols>
  <sheetData>
    <row r="2" spans="2:26" s="188" customFormat="1" ht="31.5" customHeight="1" x14ac:dyDescent="0.2">
      <c r="B2" s="868" t="s">
        <v>220</v>
      </c>
      <c r="C2" s="868"/>
      <c r="D2" s="868"/>
      <c r="E2" s="868"/>
      <c r="F2" s="868"/>
      <c r="G2" s="868"/>
      <c r="H2" s="868"/>
      <c r="I2" s="868"/>
      <c r="J2" s="868"/>
      <c r="K2" s="868"/>
      <c r="L2" s="868"/>
      <c r="M2" s="868"/>
      <c r="N2" s="868"/>
      <c r="O2" s="868"/>
      <c r="P2" s="868"/>
      <c r="Q2" s="868"/>
      <c r="R2" s="868"/>
      <c r="S2" s="868"/>
      <c r="T2" s="868"/>
      <c r="U2" s="868"/>
      <c r="V2" s="868"/>
      <c r="W2" s="868"/>
      <c r="X2" s="868"/>
      <c r="Y2" s="868"/>
      <c r="Z2" s="868"/>
    </row>
    <row r="3" spans="2:26" s="155" customFormat="1" ht="6.75" customHeight="1" thickBot="1" x14ac:dyDescent="0.25">
      <c r="B3" s="157"/>
      <c r="C3" s="157"/>
      <c r="E3" s="132"/>
    </row>
    <row r="4" spans="2:26" s="138" customFormat="1" ht="24" customHeight="1" thickBot="1" x14ac:dyDescent="0.25">
      <c r="B4" s="864" t="s">
        <v>52</v>
      </c>
      <c r="C4" s="865"/>
      <c r="D4" s="865"/>
      <c r="E4" s="866"/>
      <c r="F4" s="864" t="s">
        <v>118</v>
      </c>
      <c r="G4" s="865"/>
      <c r="H4" s="866"/>
      <c r="I4" s="876" t="s">
        <v>145</v>
      </c>
      <c r="J4" s="877"/>
      <c r="K4" s="877"/>
      <c r="L4" s="877"/>
      <c r="M4" s="877"/>
      <c r="N4" s="878"/>
      <c r="O4" s="876" t="s">
        <v>142</v>
      </c>
      <c r="P4" s="877"/>
      <c r="Q4" s="877"/>
      <c r="R4" s="877"/>
      <c r="S4" s="877"/>
      <c r="T4" s="878"/>
      <c r="U4" s="876" t="s">
        <v>144</v>
      </c>
      <c r="V4" s="877"/>
      <c r="W4" s="877"/>
      <c r="X4" s="877"/>
      <c r="Y4" s="877"/>
      <c r="Z4" s="878"/>
    </row>
    <row r="5" spans="2:26" s="138" customFormat="1" ht="18" customHeight="1" thickBot="1" x14ac:dyDescent="0.25">
      <c r="B5" s="867"/>
      <c r="C5" s="868"/>
      <c r="D5" s="868"/>
      <c r="E5" s="869"/>
      <c r="F5" s="870"/>
      <c r="G5" s="871"/>
      <c r="H5" s="872"/>
      <c r="I5" s="876" t="s">
        <v>143</v>
      </c>
      <c r="J5" s="877"/>
      <c r="K5" s="878"/>
      <c r="L5" s="876" t="s">
        <v>128</v>
      </c>
      <c r="M5" s="877"/>
      <c r="N5" s="878"/>
      <c r="O5" s="876" t="s">
        <v>143</v>
      </c>
      <c r="P5" s="877"/>
      <c r="Q5" s="878"/>
      <c r="R5" s="876" t="s">
        <v>128</v>
      </c>
      <c r="S5" s="877" t="s">
        <v>128</v>
      </c>
      <c r="T5" s="878"/>
      <c r="U5" s="876" t="s">
        <v>143</v>
      </c>
      <c r="V5" s="877"/>
      <c r="W5" s="878"/>
      <c r="X5" s="876" t="s">
        <v>128</v>
      </c>
      <c r="Y5" s="877"/>
      <c r="Z5" s="878"/>
    </row>
    <row r="6" spans="2:26" s="138" customFormat="1" ht="15" customHeight="1" thickBot="1" x14ac:dyDescent="0.25">
      <c r="B6" s="870"/>
      <c r="C6" s="871"/>
      <c r="D6" s="871"/>
      <c r="E6" s="872"/>
      <c r="F6" s="189" t="s">
        <v>119</v>
      </c>
      <c r="G6" s="189" t="s">
        <v>121</v>
      </c>
      <c r="H6" s="189" t="s">
        <v>120</v>
      </c>
      <c r="I6" s="189" t="s">
        <v>119</v>
      </c>
      <c r="J6" s="189" t="s">
        <v>121</v>
      </c>
      <c r="K6" s="189" t="s">
        <v>120</v>
      </c>
      <c r="L6" s="189" t="s">
        <v>119</v>
      </c>
      <c r="M6" s="189" t="s">
        <v>121</v>
      </c>
      <c r="N6" s="189" t="s">
        <v>120</v>
      </c>
      <c r="O6" s="189" t="s">
        <v>119</v>
      </c>
      <c r="P6" s="189" t="s">
        <v>121</v>
      </c>
      <c r="Q6" s="189" t="s">
        <v>120</v>
      </c>
      <c r="R6" s="189" t="s">
        <v>119</v>
      </c>
      <c r="S6" s="189" t="s">
        <v>121</v>
      </c>
      <c r="T6" s="189" t="s">
        <v>120</v>
      </c>
      <c r="U6" s="189" t="s">
        <v>119</v>
      </c>
      <c r="V6" s="189" t="s">
        <v>121</v>
      </c>
      <c r="W6" s="189" t="s">
        <v>120</v>
      </c>
      <c r="X6" s="189" t="s">
        <v>119</v>
      </c>
      <c r="Y6" s="189" t="s">
        <v>121</v>
      </c>
      <c r="Z6" s="189" t="s">
        <v>120</v>
      </c>
    </row>
    <row r="7" spans="2:26" s="138" customFormat="1" ht="5.25" customHeight="1" x14ac:dyDescent="0.2">
      <c r="B7" s="121"/>
      <c r="C7" s="122"/>
      <c r="D7" s="122"/>
      <c r="E7" s="123"/>
      <c r="F7" s="496"/>
      <c r="G7" s="496"/>
      <c r="H7" s="497"/>
      <c r="I7" s="498"/>
      <c r="J7" s="499"/>
      <c r="K7" s="500"/>
      <c r="L7" s="496"/>
      <c r="M7" s="496"/>
      <c r="N7" s="496"/>
      <c r="O7" s="501"/>
      <c r="P7" s="496"/>
      <c r="Q7" s="497"/>
      <c r="R7" s="501"/>
      <c r="S7" s="496"/>
      <c r="T7" s="497"/>
      <c r="U7" s="496"/>
      <c r="V7" s="496"/>
      <c r="W7" s="496"/>
      <c r="X7" s="496"/>
      <c r="Y7" s="496"/>
      <c r="Z7" s="497"/>
    </row>
    <row r="8" spans="2:26" s="155" customFormat="1" ht="18" customHeight="1" x14ac:dyDescent="0.2">
      <c r="B8" s="879" t="s">
        <v>157</v>
      </c>
      <c r="C8" s="880"/>
      <c r="D8" s="880"/>
      <c r="E8" s="881"/>
      <c r="F8" s="502">
        <v>2303.902590000002</v>
      </c>
      <c r="G8" s="503">
        <v>44.218070000000608</v>
      </c>
      <c r="H8" s="504">
        <v>50.34204000000107</v>
      </c>
      <c r="I8" s="505">
        <v>7.7598760344694684</v>
      </c>
      <c r="J8" s="503">
        <v>7.468452220049155</v>
      </c>
      <c r="K8" s="504">
        <v>7.3732259297920404</v>
      </c>
      <c r="L8" s="506">
        <v>5.4566473988439306</v>
      </c>
      <c r="M8" s="503">
        <v>5.2662721893491122</v>
      </c>
      <c r="N8" s="506">
        <v>5.2960526315789478</v>
      </c>
      <c r="O8" s="507">
        <v>1302.6217885409922</v>
      </c>
      <c r="P8" s="508">
        <v>1242.4248785620821</v>
      </c>
      <c r="Q8" s="509">
        <v>1240.7427738327642</v>
      </c>
      <c r="R8" s="507">
        <v>946</v>
      </c>
      <c r="S8" s="508">
        <v>888</v>
      </c>
      <c r="T8" s="509">
        <v>913</v>
      </c>
      <c r="U8" s="507">
        <v>18286.7508356775</v>
      </c>
      <c r="V8" s="508">
        <v>16901.063368451734</v>
      </c>
      <c r="W8" s="509">
        <v>17086.70535025981</v>
      </c>
      <c r="X8" s="507">
        <v>12871.299000000001</v>
      </c>
      <c r="Y8" s="508">
        <v>11737.188750000001</v>
      </c>
      <c r="Z8" s="509">
        <v>12375.940500000001</v>
      </c>
    </row>
    <row r="9" spans="2:26" s="132" customFormat="1" ht="21" customHeight="1" x14ac:dyDescent="0.2">
      <c r="B9" s="126" t="s">
        <v>53</v>
      </c>
      <c r="C9" s="882" t="s">
        <v>165</v>
      </c>
      <c r="D9" s="882"/>
      <c r="E9" s="883"/>
      <c r="F9" s="510">
        <v>1715.5487100000159</v>
      </c>
      <c r="G9" s="511">
        <v>26.080710000000309</v>
      </c>
      <c r="H9" s="512">
        <v>33.120690000000145</v>
      </c>
      <c r="I9" s="513">
        <v>7.2092592808920708</v>
      </c>
      <c r="J9" s="511">
        <v>6.2978255978261934</v>
      </c>
      <c r="K9" s="512">
        <v>6.5916879526688188</v>
      </c>
      <c r="L9" s="514">
        <v>5.2312138728323703</v>
      </c>
      <c r="M9" s="511">
        <v>4.6358381502890174</v>
      </c>
      <c r="N9" s="514">
        <v>5.1560693641618496</v>
      </c>
      <c r="O9" s="402">
        <v>1236.3280649839514</v>
      </c>
      <c r="P9" s="335">
        <v>1071.5653603755416</v>
      </c>
      <c r="Q9" s="403">
        <v>1136.7402478631939</v>
      </c>
      <c r="R9" s="402">
        <v>918</v>
      </c>
      <c r="S9" s="335">
        <v>804</v>
      </c>
      <c r="T9" s="403">
        <v>896</v>
      </c>
      <c r="U9" s="402">
        <v>17485.24900918208</v>
      </c>
      <c r="V9" s="335">
        <v>14790.646079633532</v>
      </c>
      <c r="W9" s="403">
        <v>15676.603588854672</v>
      </c>
      <c r="X9" s="402">
        <v>12510.309000000001</v>
      </c>
      <c r="Y9" s="335">
        <v>10568.985000000001</v>
      </c>
      <c r="Z9" s="403">
        <v>12151.324500000001</v>
      </c>
    </row>
    <row r="10" spans="2:26" s="298" customFormat="1" ht="16.5" customHeight="1" x14ac:dyDescent="0.2">
      <c r="B10" s="297" t="s">
        <v>54</v>
      </c>
      <c r="C10" s="298" t="s">
        <v>14</v>
      </c>
      <c r="E10" s="299"/>
      <c r="F10" s="515">
        <v>570.24668000000588</v>
      </c>
      <c r="G10" s="516">
        <v>5.9253400000000145</v>
      </c>
      <c r="H10" s="517">
        <v>3.2627200000000003</v>
      </c>
      <c r="I10" s="518">
        <v>6.5474856480550034</v>
      </c>
      <c r="J10" s="516">
        <v>6.9970209592219375</v>
      </c>
      <c r="K10" s="517">
        <v>8.1148403940582057</v>
      </c>
      <c r="L10" s="519">
        <v>5.0552147239263805</v>
      </c>
      <c r="M10" s="516">
        <v>5.0227272727272725</v>
      </c>
      <c r="N10" s="519">
        <v>5.3410404624277454</v>
      </c>
      <c r="O10" s="404">
        <v>1140.1152348839541</v>
      </c>
      <c r="P10" s="337">
        <v>1193.8231240738919</v>
      </c>
      <c r="Q10" s="405">
        <v>1377.3031335817968</v>
      </c>
      <c r="R10" s="404">
        <v>887</v>
      </c>
      <c r="S10" s="337">
        <v>877</v>
      </c>
      <c r="T10" s="405">
        <v>943</v>
      </c>
      <c r="U10" s="404">
        <v>15857.450956761648</v>
      </c>
      <c r="V10" s="337">
        <v>16159.950858789665</v>
      </c>
      <c r="W10" s="405">
        <v>19174.292772859815</v>
      </c>
      <c r="X10" s="404">
        <v>11787.32625</v>
      </c>
      <c r="Y10" s="337">
        <v>11414.345265588916</v>
      </c>
      <c r="Z10" s="405">
        <v>12337.836000000001</v>
      </c>
    </row>
    <row r="11" spans="2:26" s="132" customFormat="1" ht="16.5" customHeight="1" x14ac:dyDescent="0.2">
      <c r="B11" s="131"/>
      <c r="C11" s="134" t="s">
        <v>55</v>
      </c>
      <c r="D11" s="132" t="s">
        <v>16</v>
      </c>
      <c r="E11" s="133"/>
      <c r="F11" s="520">
        <v>5.0238999999999976</v>
      </c>
      <c r="G11" s="521">
        <v>5.7959999999999998E-2</v>
      </c>
      <c r="H11" s="522">
        <v>4.616E-2</v>
      </c>
      <c r="I11" s="523">
        <v>5.9511000221916506</v>
      </c>
      <c r="J11" s="521">
        <v>5.3528823826734007</v>
      </c>
      <c r="K11" s="522">
        <v>5.8245704123334461</v>
      </c>
      <c r="L11" s="524">
        <v>5.1618497109826587</v>
      </c>
      <c r="M11" s="521">
        <v>4.3757225433526008</v>
      </c>
      <c r="N11" s="524">
        <v>5.2543352601156066</v>
      </c>
      <c r="O11" s="408">
        <v>1056.1883337646052</v>
      </c>
      <c r="P11" s="409">
        <v>920</v>
      </c>
      <c r="Q11" s="410">
        <v>1077.1447140381283</v>
      </c>
      <c r="R11" s="408">
        <v>922</v>
      </c>
      <c r="S11" s="409">
        <v>757</v>
      </c>
      <c r="T11" s="410">
        <v>973</v>
      </c>
      <c r="U11" s="408">
        <v>14347.676685219969</v>
      </c>
      <c r="V11" s="409">
        <v>12449.614191878369</v>
      </c>
      <c r="W11" s="410">
        <v>13068.995410191294</v>
      </c>
      <c r="X11" s="408">
        <v>11783.31525</v>
      </c>
      <c r="Y11" s="409">
        <v>9663.5017499999994</v>
      </c>
      <c r="Z11" s="410">
        <v>12566.463</v>
      </c>
    </row>
    <row r="12" spans="2:26" s="132" customFormat="1" ht="16.5" customHeight="1" x14ac:dyDescent="0.2">
      <c r="B12" s="131"/>
      <c r="C12" s="134" t="s">
        <v>15</v>
      </c>
      <c r="D12" s="132" t="s">
        <v>17</v>
      </c>
      <c r="E12" s="133"/>
      <c r="F12" s="520">
        <v>537.30150000000174</v>
      </c>
      <c r="G12" s="521">
        <v>4.5637799999999968</v>
      </c>
      <c r="H12" s="522">
        <v>2.4599100000000025</v>
      </c>
      <c r="I12" s="523">
        <v>6.4227986934635606</v>
      </c>
      <c r="J12" s="521">
        <v>5.9526544197996065</v>
      </c>
      <c r="K12" s="522">
        <v>6.2206712798719774</v>
      </c>
      <c r="L12" s="524">
        <v>5.0231213872832372</v>
      </c>
      <c r="M12" s="521">
        <v>4.6820809248554918</v>
      </c>
      <c r="N12" s="524">
        <v>5.0397727272727275</v>
      </c>
      <c r="O12" s="408">
        <v>1119.3353356169614</v>
      </c>
      <c r="P12" s="409">
        <v>1037.4635499520134</v>
      </c>
      <c r="Q12" s="410">
        <v>1074.4487521901199</v>
      </c>
      <c r="R12" s="408">
        <v>881</v>
      </c>
      <c r="S12" s="409">
        <v>842</v>
      </c>
      <c r="T12" s="410">
        <v>871</v>
      </c>
      <c r="U12" s="408">
        <v>15559.015066247042</v>
      </c>
      <c r="V12" s="409">
        <v>14264.06639933069</v>
      </c>
      <c r="W12" s="410">
        <v>14292.845971737646</v>
      </c>
      <c r="X12" s="408">
        <v>11720.142</v>
      </c>
      <c r="Y12" s="409">
        <v>10804.63125</v>
      </c>
      <c r="Z12" s="410">
        <v>10990.140000000001</v>
      </c>
    </row>
    <row r="13" spans="2:26" s="155" customFormat="1" ht="16.5" customHeight="1" x14ac:dyDescent="0.2">
      <c r="B13" s="135"/>
      <c r="C13" s="136" t="s">
        <v>57</v>
      </c>
      <c r="D13" s="849" t="s">
        <v>78</v>
      </c>
      <c r="E13" s="850"/>
      <c r="F13" s="520">
        <v>75.69566000000053</v>
      </c>
      <c r="G13" s="521">
        <v>3.4352400000000025</v>
      </c>
      <c r="H13" s="522">
        <v>1.7099500000000016</v>
      </c>
      <c r="I13" s="523">
        <v>6.3996957615496948</v>
      </c>
      <c r="J13" s="521">
        <v>6.1978358506722451</v>
      </c>
      <c r="K13" s="522">
        <v>6.3067034667074413</v>
      </c>
      <c r="L13" s="524">
        <v>4.8670520231213876</v>
      </c>
      <c r="M13" s="521">
        <v>4.6906077348066297</v>
      </c>
      <c r="N13" s="524">
        <v>4.8439306358381504</v>
      </c>
      <c r="O13" s="408">
        <v>1113.3118617368525</v>
      </c>
      <c r="P13" s="409">
        <v>1083.4088185978276</v>
      </c>
      <c r="Q13" s="410">
        <v>1083.3898535044877</v>
      </c>
      <c r="R13" s="408">
        <v>854</v>
      </c>
      <c r="S13" s="409">
        <v>850</v>
      </c>
      <c r="T13" s="410">
        <v>838</v>
      </c>
      <c r="U13" s="408">
        <v>15943.685579737952</v>
      </c>
      <c r="V13" s="409">
        <v>14963.598429193509</v>
      </c>
      <c r="W13" s="410">
        <v>14321.682590317536</v>
      </c>
      <c r="X13" s="408">
        <v>11714.1255</v>
      </c>
      <c r="Y13" s="409">
        <v>10804.63125</v>
      </c>
      <c r="Z13" s="410">
        <v>10493.778749999999</v>
      </c>
    </row>
    <row r="14" spans="2:26" s="155" customFormat="1" ht="21.95" customHeight="1" x14ac:dyDescent="0.2">
      <c r="B14" s="135"/>
      <c r="C14" s="137" t="s">
        <v>58</v>
      </c>
      <c r="D14" s="849" t="s">
        <v>96</v>
      </c>
      <c r="E14" s="850"/>
      <c r="F14" s="520">
        <v>167.90696000000185</v>
      </c>
      <c r="G14" s="521">
        <v>0.21002999999999988</v>
      </c>
      <c r="H14" s="522">
        <v>0.13234000000000001</v>
      </c>
      <c r="I14" s="523">
        <v>5.3143230044517979</v>
      </c>
      <c r="J14" s="521">
        <v>4.6154253383557062</v>
      </c>
      <c r="K14" s="522">
        <v>5.4407655189660762</v>
      </c>
      <c r="L14" s="524">
        <v>4.2336956521739131</v>
      </c>
      <c r="M14" s="521">
        <v>4.1445086705202314</v>
      </c>
      <c r="N14" s="524">
        <v>5.0289017341040463</v>
      </c>
      <c r="O14" s="408">
        <v>923.57911816162584</v>
      </c>
      <c r="P14" s="409">
        <v>795.29281531209801</v>
      </c>
      <c r="Q14" s="410">
        <v>935.67235907510951</v>
      </c>
      <c r="R14" s="408">
        <v>738</v>
      </c>
      <c r="S14" s="409">
        <v>717</v>
      </c>
      <c r="T14" s="410">
        <v>870</v>
      </c>
      <c r="U14" s="408">
        <v>12411.001751421953</v>
      </c>
      <c r="V14" s="409">
        <v>10524.554380886875</v>
      </c>
      <c r="W14" s="410">
        <v>11666.61067386763</v>
      </c>
      <c r="X14" s="408">
        <v>9553.1992499999997</v>
      </c>
      <c r="Y14" s="409">
        <v>9164.1623556581981</v>
      </c>
      <c r="Z14" s="410">
        <v>10990.140000000001</v>
      </c>
    </row>
    <row r="15" spans="2:26" s="155" customFormat="1" ht="21.95" customHeight="1" x14ac:dyDescent="0.2">
      <c r="B15" s="135"/>
      <c r="C15" s="137" t="s">
        <v>59</v>
      </c>
      <c r="D15" s="849" t="s">
        <v>97</v>
      </c>
      <c r="E15" s="850"/>
      <c r="F15" s="520">
        <v>20.656789999999972</v>
      </c>
      <c r="G15" s="521">
        <v>0.13600999999999999</v>
      </c>
      <c r="H15" s="522">
        <v>4.4970000000000003E-2</v>
      </c>
      <c r="I15" s="523">
        <v>7.8041465421192697</v>
      </c>
      <c r="J15" s="521">
        <v>5.7984458544945374</v>
      </c>
      <c r="K15" s="522">
        <v>8.0942964427265469</v>
      </c>
      <c r="L15" s="524">
        <v>5.9653179190751446</v>
      </c>
      <c r="M15" s="521">
        <v>5.6390532544378695</v>
      </c>
      <c r="N15" s="524">
        <v>5.9132947976878611</v>
      </c>
      <c r="O15" s="408">
        <v>1355.967278555866</v>
      </c>
      <c r="P15" s="409">
        <v>1003.4197485479008</v>
      </c>
      <c r="Q15" s="410">
        <v>1412.2841894596397</v>
      </c>
      <c r="R15" s="408">
        <v>1048</v>
      </c>
      <c r="S15" s="409">
        <v>953</v>
      </c>
      <c r="T15" s="410">
        <v>1023</v>
      </c>
      <c r="U15" s="408">
        <v>18725.258918112955</v>
      </c>
      <c r="V15" s="409">
        <v>13389.547293591584</v>
      </c>
      <c r="W15" s="410">
        <v>19338.835213742783</v>
      </c>
      <c r="X15" s="408">
        <v>14195.93175</v>
      </c>
      <c r="Y15" s="409">
        <v>12509.30625</v>
      </c>
      <c r="Z15" s="410">
        <v>12308.75625</v>
      </c>
    </row>
    <row r="16" spans="2:26" s="155" customFormat="1" ht="21.95" customHeight="1" x14ac:dyDescent="0.2">
      <c r="B16" s="135"/>
      <c r="C16" s="137" t="s">
        <v>60</v>
      </c>
      <c r="D16" s="849" t="s">
        <v>98</v>
      </c>
      <c r="E16" s="850"/>
      <c r="F16" s="520">
        <v>75.83109999999958</v>
      </c>
      <c r="G16" s="521">
        <v>0.35539999999999983</v>
      </c>
      <c r="H16" s="522">
        <v>0.21802000000000013</v>
      </c>
      <c r="I16" s="523">
        <v>7.472877657335439</v>
      </c>
      <c r="J16" s="521">
        <v>4.9261049295709451</v>
      </c>
      <c r="K16" s="522">
        <v>6.2915643390127647</v>
      </c>
      <c r="L16" s="524">
        <v>5.6994535519125682</v>
      </c>
      <c r="M16" s="521">
        <v>4.5029585798816569</v>
      </c>
      <c r="N16" s="524">
        <v>5.3179190751445082</v>
      </c>
      <c r="O16" s="408">
        <v>1295.0701775392961</v>
      </c>
      <c r="P16" s="409">
        <v>844.1319639842435</v>
      </c>
      <c r="Q16" s="410">
        <v>1090.4555545362812</v>
      </c>
      <c r="R16" s="408">
        <v>998</v>
      </c>
      <c r="S16" s="409">
        <v>761</v>
      </c>
      <c r="T16" s="410">
        <v>920</v>
      </c>
      <c r="U16" s="408">
        <v>18292.0183844776</v>
      </c>
      <c r="V16" s="409">
        <v>11406.477530004351</v>
      </c>
      <c r="W16" s="410">
        <v>14749.069129970911</v>
      </c>
      <c r="X16" s="408">
        <v>13336.575000000001</v>
      </c>
      <c r="Y16" s="409">
        <v>9759.3942263279459</v>
      </c>
      <c r="Z16" s="410">
        <v>12507.30075</v>
      </c>
    </row>
    <row r="17" spans="2:26" s="155" customFormat="1" ht="21.95" customHeight="1" x14ac:dyDescent="0.2">
      <c r="B17" s="135"/>
      <c r="C17" s="137" t="s">
        <v>61</v>
      </c>
      <c r="D17" s="849" t="s">
        <v>87</v>
      </c>
      <c r="E17" s="850"/>
      <c r="F17" s="520">
        <v>65.973269999999914</v>
      </c>
      <c r="G17" s="521">
        <v>0.33615000000000017</v>
      </c>
      <c r="H17" s="522">
        <v>0.1865999999999999</v>
      </c>
      <c r="I17" s="523">
        <v>6.7164120904677294</v>
      </c>
      <c r="J17" s="521">
        <v>5.5294515204981431</v>
      </c>
      <c r="K17" s="522">
        <v>5.5121047982007276</v>
      </c>
      <c r="L17" s="524">
        <v>5.5433526011560694</v>
      </c>
      <c r="M17" s="521">
        <v>5.3815028901734108</v>
      </c>
      <c r="N17" s="524">
        <v>5.2658959537572256</v>
      </c>
      <c r="O17" s="408">
        <v>1182.2795560990098</v>
      </c>
      <c r="P17" s="409">
        <v>956.64432544994793</v>
      </c>
      <c r="Q17" s="410">
        <v>952.37668810289404</v>
      </c>
      <c r="R17" s="408">
        <v>991</v>
      </c>
      <c r="S17" s="409">
        <v>931</v>
      </c>
      <c r="T17" s="410">
        <v>911</v>
      </c>
      <c r="U17" s="408">
        <v>16687.321305006983</v>
      </c>
      <c r="V17" s="409">
        <v>13111.691126157699</v>
      </c>
      <c r="W17" s="410">
        <v>14352.007249864926</v>
      </c>
      <c r="X17" s="408">
        <v>13502.028750000001</v>
      </c>
      <c r="Y17" s="409">
        <v>12926.45025</v>
      </c>
      <c r="Z17" s="410">
        <v>12646.683000000001</v>
      </c>
    </row>
    <row r="18" spans="2:26" s="155" customFormat="1" ht="21.95" customHeight="1" x14ac:dyDescent="0.2">
      <c r="B18" s="135"/>
      <c r="C18" s="137" t="s">
        <v>62</v>
      </c>
      <c r="D18" s="849" t="s">
        <v>88</v>
      </c>
      <c r="E18" s="850"/>
      <c r="F18" s="520">
        <v>40.161830000000151</v>
      </c>
      <c r="G18" s="521">
        <v>3.7950000000000005E-2</v>
      </c>
      <c r="H18" s="522">
        <v>1.4E-2</v>
      </c>
      <c r="I18" s="523">
        <v>7.6071245383399084</v>
      </c>
      <c r="J18" s="521">
        <v>5.2701348747591519</v>
      </c>
      <c r="K18" s="522">
        <v>4.7710569777043768</v>
      </c>
      <c r="L18" s="524">
        <v>6.2369942196531793</v>
      </c>
      <c r="M18" s="521">
        <v>4.8265895953757223</v>
      </c>
      <c r="N18" s="524">
        <v>4.7225433526011562</v>
      </c>
      <c r="O18" s="408">
        <v>1327.6336496618808</v>
      </c>
      <c r="P18" s="409">
        <v>911.73333333333323</v>
      </c>
      <c r="Q18" s="410">
        <v>825.39285714285711</v>
      </c>
      <c r="R18" s="408">
        <v>1090</v>
      </c>
      <c r="S18" s="409">
        <v>835</v>
      </c>
      <c r="T18" s="410">
        <v>817</v>
      </c>
      <c r="U18" s="408">
        <v>18602.631603811787</v>
      </c>
      <c r="V18" s="409">
        <v>11331.158369515009</v>
      </c>
      <c r="W18" s="410">
        <v>9451.398869081986</v>
      </c>
      <c r="X18" s="408">
        <v>14588.007</v>
      </c>
      <c r="Y18" s="409">
        <v>10852.76325</v>
      </c>
      <c r="Z18" s="410">
        <v>9592.3065000000006</v>
      </c>
    </row>
    <row r="19" spans="2:26" s="155" customFormat="1" ht="21.95" customHeight="1" x14ac:dyDescent="0.2">
      <c r="B19" s="135"/>
      <c r="C19" s="137" t="s">
        <v>63</v>
      </c>
      <c r="D19" s="849" t="s">
        <v>159</v>
      </c>
      <c r="E19" s="850"/>
      <c r="F19" s="520">
        <v>44.564880000000706</v>
      </c>
      <c r="G19" s="521">
        <v>0</v>
      </c>
      <c r="H19" s="522">
        <v>0</v>
      </c>
      <c r="I19" s="523">
        <v>7.2021046413899361</v>
      </c>
      <c r="J19" s="521">
        <v>0</v>
      </c>
      <c r="K19" s="522">
        <v>0</v>
      </c>
      <c r="L19" s="524">
        <v>5.5144508670520231</v>
      </c>
      <c r="M19" s="521">
        <v>0</v>
      </c>
      <c r="N19" s="524">
        <v>0</v>
      </c>
      <c r="O19" s="408">
        <v>1261.2700227174355</v>
      </c>
      <c r="P19" s="409">
        <v>0</v>
      </c>
      <c r="Q19" s="410">
        <v>0</v>
      </c>
      <c r="R19" s="408">
        <v>969</v>
      </c>
      <c r="S19" s="409">
        <v>0</v>
      </c>
      <c r="T19" s="410">
        <v>0</v>
      </c>
      <c r="U19" s="408">
        <v>17436.499921286264</v>
      </c>
      <c r="V19" s="409">
        <v>0</v>
      </c>
      <c r="W19" s="410">
        <v>0</v>
      </c>
      <c r="X19" s="408">
        <v>12945.502500000001</v>
      </c>
      <c r="Y19" s="409">
        <v>0</v>
      </c>
      <c r="Z19" s="410">
        <v>0</v>
      </c>
    </row>
    <row r="20" spans="2:26" s="155" customFormat="1" ht="21.95" customHeight="1" x14ac:dyDescent="0.2">
      <c r="B20" s="135"/>
      <c r="C20" s="137" t="s">
        <v>64</v>
      </c>
      <c r="D20" s="849" t="s">
        <v>56</v>
      </c>
      <c r="E20" s="850"/>
      <c r="F20" s="520">
        <v>30.515150000000034</v>
      </c>
      <c r="G20" s="521">
        <v>0</v>
      </c>
      <c r="H20" s="522">
        <v>2.5979999999999996E-2</v>
      </c>
      <c r="I20" s="523">
        <v>5.211230912543833</v>
      </c>
      <c r="J20" s="521">
        <v>0</v>
      </c>
      <c r="K20" s="522">
        <v>5.8651627642628315</v>
      </c>
      <c r="L20" s="524">
        <v>4.502890173410405</v>
      </c>
      <c r="M20" s="521">
        <v>0</v>
      </c>
      <c r="N20" s="524">
        <v>5.4654436031838483</v>
      </c>
      <c r="O20" s="408">
        <v>905.91185558648669</v>
      </c>
      <c r="P20" s="409">
        <v>0</v>
      </c>
      <c r="Q20" s="410">
        <v>1177.5</v>
      </c>
      <c r="R20" s="408">
        <v>780</v>
      </c>
      <c r="S20" s="409">
        <v>0</v>
      </c>
      <c r="T20" s="410">
        <v>1109.5</v>
      </c>
      <c r="U20" s="408">
        <v>12132.772032992245</v>
      </c>
      <c r="V20" s="409">
        <v>0</v>
      </c>
      <c r="W20" s="410">
        <v>16129.233750000001</v>
      </c>
      <c r="X20" s="408">
        <v>10270.165500000001</v>
      </c>
      <c r="Y20" s="409">
        <v>0</v>
      </c>
      <c r="Z20" s="410">
        <v>15579.726750000002</v>
      </c>
    </row>
    <row r="21" spans="2:26" s="155" customFormat="1" ht="16.5" customHeight="1" x14ac:dyDescent="0.2">
      <c r="B21" s="135"/>
      <c r="C21" s="137">
        <v>33</v>
      </c>
      <c r="D21" s="849" t="s">
        <v>79</v>
      </c>
      <c r="E21" s="850"/>
      <c r="F21" s="520">
        <v>15.995860000000025</v>
      </c>
      <c r="G21" s="521">
        <v>5.3000000000000019E-2</v>
      </c>
      <c r="H21" s="522">
        <v>0.12805000000000005</v>
      </c>
      <c r="I21" s="523">
        <v>7.361346971938227</v>
      </c>
      <c r="J21" s="521">
        <v>5.8125040898680336</v>
      </c>
      <c r="K21" s="522">
        <v>6.3623204726659361</v>
      </c>
      <c r="L21" s="524">
        <v>6.165745856353591</v>
      </c>
      <c r="M21" s="521">
        <v>5.7283236994219653</v>
      </c>
      <c r="N21" s="524">
        <v>5.4913294797687859</v>
      </c>
      <c r="O21" s="408">
        <v>1293.1071214676799</v>
      </c>
      <c r="P21" s="409">
        <v>1005.5632075471697</v>
      </c>
      <c r="Q21" s="410">
        <v>1136.7894572432642</v>
      </c>
      <c r="R21" s="408">
        <v>1100</v>
      </c>
      <c r="S21" s="409">
        <v>991</v>
      </c>
      <c r="T21" s="410">
        <v>947</v>
      </c>
      <c r="U21" s="408">
        <v>18739.081606801708</v>
      </c>
      <c r="V21" s="409">
        <v>14400.167439418385</v>
      </c>
      <c r="W21" s="410">
        <v>14144.235533165878</v>
      </c>
      <c r="X21" s="408">
        <v>15517.316397228638</v>
      </c>
      <c r="Y21" s="409">
        <v>13382.701500000001</v>
      </c>
      <c r="Z21" s="410">
        <v>11909.661750000001</v>
      </c>
    </row>
    <row r="22" spans="2:26" s="155" customFormat="1" ht="24.75" customHeight="1" x14ac:dyDescent="0.2">
      <c r="B22" s="135"/>
      <c r="C22" s="134" t="s">
        <v>65</v>
      </c>
      <c r="D22" s="860" t="s">
        <v>94</v>
      </c>
      <c r="E22" s="861"/>
      <c r="F22" s="525">
        <v>27.921279999999999</v>
      </c>
      <c r="G22" s="409">
        <v>1.3035999999999985</v>
      </c>
      <c r="H22" s="410">
        <v>0.75665000000000049</v>
      </c>
      <c r="I22" s="408">
        <v>9.0541998630988747</v>
      </c>
      <c r="J22" s="409">
        <v>10.726350045737465</v>
      </c>
      <c r="K22" s="410">
        <v>14.412606082334502</v>
      </c>
      <c r="L22" s="526">
        <v>5.7687861271676297</v>
      </c>
      <c r="M22" s="409">
        <v>8.7168674698795172</v>
      </c>
      <c r="N22" s="526">
        <v>14.128834355828221</v>
      </c>
      <c r="O22" s="408">
        <v>1555.0930369238088</v>
      </c>
      <c r="P22" s="409">
        <v>1753.3977523780304</v>
      </c>
      <c r="Q22" s="410">
        <v>2380.2104671909074</v>
      </c>
      <c r="R22" s="408">
        <v>1014</v>
      </c>
      <c r="S22" s="409">
        <v>1504</v>
      </c>
      <c r="T22" s="410">
        <v>2303</v>
      </c>
      <c r="U22" s="408">
        <v>21866.81261901723</v>
      </c>
      <c r="V22" s="409">
        <v>22939.42556213402</v>
      </c>
      <c r="W22" s="410">
        <v>35399.566422835691</v>
      </c>
      <c r="X22" s="408">
        <v>13561.191000000001</v>
      </c>
      <c r="Y22" s="409">
        <v>18896.82375</v>
      </c>
      <c r="Z22" s="410">
        <v>34681.111499999999</v>
      </c>
    </row>
    <row r="23" spans="2:26" s="298" customFormat="1" ht="15" customHeight="1" x14ac:dyDescent="0.2">
      <c r="B23" s="297" t="s">
        <v>29</v>
      </c>
      <c r="C23" s="853" t="s">
        <v>18</v>
      </c>
      <c r="D23" s="853"/>
      <c r="E23" s="854"/>
      <c r="F23" s="527">
        <v>129.10192000000106</v>
      </c>
      <c r="G23" s="337">
        <v>3.6243499999999949</v>
      </c>
      <c r="H23" s="405">
        <v>4.8806299999999938</v>
      </c>
      <c r="I23" s="404">
        <v>6.0483347863557988</v>
      </c>
      <c r="J23" s="337">
        <v>4.4663309486479728</v>
      </c>
      <c r="K23" s="405">
        <v>5.9413862302823475</v>
      </c>
      <c r="L23" s="336">
        <v>4.901734104</v>
      </c>
      <c r="M23" s="337">
        <v>4.098265895953757</v>
      </c>
      <c r="N23" s="336">
        <v>5.202312138728324</v>
      </c>
      <c r="O23" s="404">
        <v>1053.8457127515965</v>
      </c>
      <c r="P23" s="337">
        <v>776.01761695200514</v>
      </c>
      <c r="Q23" s="405">
        <v>1066.9000211038328</v>
      </c>
      <c r="R23" s="404">
        <v>850</v>
      </c>
      <c r="S23" s="337">
        <v>709</v>
      </c>
      <c r="T23" s="405">
        <v>918</v>
      </c>
      <c r="U23" s="404">
        <v>14266.957499940858</v>
      </c>
      <c r="V23" s="337">
        <v>10411.868483748081</v>
      </c>
      <c r="W23" s="405">
        <v>14513.897595760749</v>
      </c>
      <c r="X23" s="404">
        <v>11060.818822170902</v>
      </c>
      <c r="Y23" s="337">
        <v>9180.7204676674355</v>
      </c>
      <c r="Z23" s="405">
        <v>11724.153</v>
      </c>
    </row>
    <row r="24" spans="2:26" s="298" customFormat="1" ht="16.5" customHeight="1" x14ac:dyDescent="0.2">
      <c r="B24" s="297" t="s">
        <v>66</v>
      </c>
      <c r="C24" s="853" t="s">
        <v>19</v>
      </c>
      <c r="D24" s="853"/>
      <c r="E24" s="854"/>
      <c r="F24" s="527">
        <v>1016.2001100000466</v>
      </c>
      <c r="G24" s="337">
        <v>16.531019999999994</v>
      </c>
      <c r="H24" s="405">
        <v>24.977340000000055</v>
      </c>
      <c r="I24" s="404">
        <v>7.7281057099251083</v>
      </c>
      <c r="J24" s="337">
        <v>6.4487544206729854</v>
      </c>
      <c r="K24" s="405">
        <v>6.5197932738023354</v>
      </c>
      <c r="L24" s="336">
        <v>5.4393063583815024</v>
      </c>
      <c r="M24" s="337">
        <v>4.6878612716763008</v>
      </c>
      <c r="N24" s="336">
        <v>5.098265895953757</v>
      </c>
      <c r="O24" s="404">
        <v>1313.5017123841831</v>
      </c>
      <c r="P24" s="337">
        <v>1092.5410561477772</v>
      </c>
      <c r="Q24" s="405">
        <v>1118.9631333840989</v>
      </c>
      <c r="R24" s="404">
        <v>953</v>
      </c>
      <c r="S24" s="337">
        <v>814</v>
      </c>
      <c r="T24" s="405">
        <v>885</v>
      </c>
      <c r="U24" s="404">
        <v>18807.911532957398</v>
      </c>
      <c r="V24" s="337">
        <v>15262.000184596625</v>
      </c>
      <c r="W24" s="405">
        <v>15445.761853498439</v>
      </c>
      <c r="X24" s="404">
        <v>13175.132250000001</v>
      </c>
      <c r="Y24" s="337">
        <v>10682.295750000001</v>
      </c>
      <c r="Z24" s="405">
        <v>12206.47575</v>
      </c>
    </row>
    <row r="25" spans="2:26" s="132" customFormat="1" ht="16.5" customHeight="1" x14ac:dyDescent="0.2">
      <c r="B25" s="131"/>
      <c r="C25" s="134" t="s">
        <v>20</v>
      </c>
      <c r="D25" s="860" t="s">
        <v>99</v>
      </c>
      <c r="E25" s="861"/>
      <c r="F25" s="520">
        <v>324.76053000000093</v>
      </c>
      <c r="G25" s="521">
        <v>7.9398299999999882</v>
      </c>
      <c r="H25" s="522">
        <v>7.5312299999999919</v>
      </c>
      <c r="I25" s="523">
        <v>6.8923719273526602</v>
      </c>
      <c r="J25" s="521">
        <v>5.1146692533532683</v>
      </c>
      <c r="K25" s="522">
        <v>5.5130659663544028</v>
      </c>
      <c r="L25" s="524">
        <v>5.2543352601156066</v>
      </c>
      <c r="M25" s="521">
        <v>4.5838150289017339</v>
      </c>
      <c r="N25" s="524">
        <v>4.6473988439306355</v>
      </c>
      <c r="O25" s="408">
        <v>1191.5564003729139</v>
      </c>
      <c r="P25" s="409">
        <v>881.18808463153516</v>
      </c>
      <c r="Q25" s="410">
        <v>958.12601261679811</v>
      </c>
      <c r="R25" s="408">
        <v>914</v>
      </c>
      <c r="S25" s="409">
        <v>794</v>
      </c>
      <c r="T25" s="410">
        <v>804</v>
      </c>
      <c r="U25" s="408">
        <v>17308.536193934826</v>
      </c>
      <c r="V25" s="409">
        <v>12026.538445578408</v>
      </c>
      <c r="W25" s="410">
        <v>13611.381958915055</v>
      </c>
      <c r="X25" s="408">
        <v>12757.98825</v>
      </c>
      <c r="Y25" s="409">
        <v>10313.283750000001</v>
      </c>
      <c r="Z25" s="410">
        <v>11780.307000000001</v>
      </c>
    </row>
    <row r="26" spans="2:26" s="132" customFormat="1" ht="16.5" customHeight="1" x14ac:dyDescent="0.2">
      <c r="B26" s="131"/>
      <c r="C26" s="138">
        <v>45</v>
      </c>
      <c r="D26" s="849" t="s">
        <v>80</v>
      </c>
      <c r="E26" s="850"/>
      <c r="F26" s="338">
        <v>39.411560000000001</v>
      </c>
      <c r="G26" s="521">
        <v>0.46002999999999988</v>
      </c>
      <c r="H26" s="343">
        <v>0.72884000000000015</v>
      </c>
      <c r="I26" s="528">
        <v>6.5841416923621487</v>
      </c>
      <c r="J26" s="521">
        <v>6.3612521684420189</v>
      </c>
      <c r="K26" s="343">
        <v>7.076314291374354</v>
      </c>
      <c r="L26" s="338">
        <v>5.5433526011560694</v>
      </c>
      <c r="M26" s="147">
        <v>4.4508670520231215</v>
      </c>
      <c r="N26" s="338">
        <v>5.4913294797687859</v>
      </c>
      <c r="O26" s="528">
        <v>1138.6514913390897</v>
      </c>
      <c r="P26" s="409">
        <v>1035.2190509314612</v>
      </c>
      <c r="Q26" s="343">
        <v>1219.2295016738926</v>
      </c>
      <c r="R26" s="528">
        <v>960</v>
      </c>
      <c r="S26" s="409">
        <v>770</v>
      </c>
      <c r="T26" s="343">
        <v>947</v>
      </c>
      <c r="U26" s="528">
        <v>17602.566619245088</v>
      </c>
      <c r="V26" s="409">
        <v>14207.488310040671</v>
      </c>
      <c r="W26" s="343">
        <v>17593.537371118106</v>
      </c>
      <c r="X26" s="528">
        <v>13764.306928406468</v>
      </c>
      <c r="Y26" s="409">
        <v>11546.66625</v>
      </c>
      <c r="Z26" s="343">
        <v>13531.1085</v>
      </c>
    </row>
    <row r="27" spans="2:26" s="132" customFormat="1" ht="16.5" customHeight="1" x14ac:dyDescent="0.2">
      <c r="B27" s="131"/>
      <c r="C27" s="138">
        <v>46</v>
      </c>
      <c r="D27" s="849" t="s">
        <v>81</v>
      </c>
      <c r="E27" s="850"/>
      <c r="F27" s="338">
        <v>110.77741000000005</v>
      </c>
      <c r="G27" s="521">
        <v>2.2248100000000006</v>
      </c>
      <c r="H27" s="343">
        <v>1.9689199999999976</v>
      </c>
      <c r="I27" s="528">
        <v>8.1959490497426817</v>
      </c>
      <c r="J27" s="521">
        <v>5.573794576953401</v>
      </c>
      <c r="K27" s="343">
        <v>5.9551465806498722</v>
      </c>
      <c r="L27" s="338">
        <v>5.7456647398843934</v>
      </c>
      <c r="M27" s="147">
        <v>4.6242774566473992</v>
      </c>
      <c r="N27" s="338">
        <v>4.8959537572254339</v>
      </c>
      <c r="O27" s="528">
        <v>1411.0818558585186</v>
      </c>
      <c r="P27" s="409">
        <v>961.03811111960113</v>
      </c>
      <c r="Q27" s="343">
        <v>1047.7904282550842</v>
      </c>
      <c r="R27" s="528">
        <v>1000</v>
      </c>
      <c r="S27" s="409">
        <v>805</v>
      </c>
      <c r="T27" s="343">
        <v>866</v>
      </c>
      <c r="U27" s="528">
        <v>20914.446626877307</v>
      </c>
      <c r="V27" s="409">
        <v>13259.625486098601</v>
      </c>
      <c r="W27" s="343">
        <v>13934.47173528936</v>
      </c>
      <c r="X27" s="528">
        <v>13932.208500000001</v>
      </c>
      <c r="Y27" s="409">
        <v>11046.294</v>
      </c>
      <c r="Z27" s="343">
        <v>11173.643250000001</v>
      </c>
    </row>
    <row r="28" spans="2:26" s="132" customFormat="1" ht="16.5" customHeight="1" x14ac:dyDescent="0.2">
      <c r="B28" s="131"/>
      <c r="C28" s="138">
        <v>47</v>
      </c>
      <c r="D28" s="849" t="s">
        <v>82</v>
      </c>
      <c r="E28" s="850"/>
      <c r="F28" s="338">
        <v>174.57155999999756</v>
      </c>
      <c r="G28" s="521">
        <v>5.2549899999999923</v>
      </c>
      <c r="H28" s="343">
        <v>4.8334699999999966</v>
      </c>
      <c r="I28" s="528">
        <v>6.1347510241913898</v>
      </c>
      <c r="J28" s="521">
        <v>4.8111611306685305</v>
      </c>
      <c r="K28" s="343">
        <v>5.0972613224223515</v>
      </c>
      <c r="L28" s="338">
        <v>5.0662983425414367</v>
      </c>
      <c r="M28" s="147">
        <v>4.5664739884393066</v>
      </c>
      <c r="N28" s="338">
        <v>4.5433526011560694</v>
      </c>
      <c r="O28" s="528">
        <v>1064.1966151302092</v>
      </c>
      <c r="P28" s="409">
        <v>833.89779428695408</v>
      </c>
      <c r="Q28" s="343">
        <v>882.2292493798451</v>
      </c>
      <c r="R28" s="528">
        <v>880</v>
      </c>
      <c r="S28" s="409">
        <v>792</v>
      </c>
      <c r="T28" s="343">
        <v>786</v>
      </c>
      <c r="U28" s="528">
        <v>14947.816572473879</v>
      </c>
      <c r="V28" s="409">
        <v>11312.520698501638</v>
      </c>
      <c r="W28" s="343">
        <v>12872.103698154784</v>
      </c>
      <c r="X28" s="528">
        <v>12091.1595</v>
      </c>
      <c r="Y28" s="409">
        <v>10030.508250000001</v>
      </c>
      <c r="Z28" s="343">
        <v>11903.64525</v>
      </c>
    </row>
    <row r="29" spans="2:26" s="132" customFormat="1" ht="14.25" customHeight="1" x14ac:dyDescent="0.2">
      <c r="B29" s="131"/>
      <c r="C29" s="134" t="s">
        <v>1</v>
      </c>
      <c r="D29" s="860" t="str">
        <f>"Transportes e armazenagem"</f>
        <v>Transportes e armazenagem</v>
      </c>
      <c r="E29" s="861"/>
      <c r="F29" s="338">
        <v>114.00140999999886</v>
      </c>
      <c r="G29" s="521">
        <v>1.6832500000000041</v>
      </c>
      <c r="H29" s="343">
        <v>1.900220000000004</v>
      </c>
      <c r="I29" s="528">
        <v>8.2860236302873709</v>
      </c>
      <c r="J29" s="521">
        <v>11.21007181477091</v>
      </c>
      <c r="K29" s="343">
        <v>8.6298766176419388</v>
      </c>
      <c r="L29" s="338">
        <v>6.3735632183908049</v>
      </c>
      <c r="M29" s="147">
        <v>7.5144508670520231</v>
      </c>
      <c r="N29" s="338">
        <v>6.6647398843930636</v>
      </c>
      <c r="O29" s="528">
        <v>1428.3838137616042</v>
      </c>
      <c r="P29" s="409">
        <v>1936.312544185354</v>
      </c>
      <c r="Q29" s="343">
        <v>1503.2288998116001</v>
      </c>
      <c r="R29" s="528">
        <v>1140</v>
      </c>
      <c r="S29" s="409">
        <v>1310</v>
      </c>
      <c r="T29" s="343">
        <v>1214</v>
      </c>
      <c r="U29" s="528">
        <v>21113.795095213543</v>
      </c>
      <c r="V29" s="409">
        <v>30328.523591485337</v>
      </c>
      <c r="W29" s="343">
        <v>21382.79378069325</v>
      </c>
      <c r="X29" s="528">
        <v>16410.00375</v>
      </c>
      <c r="Y29" s="409">
        <v>18671.205000000002</v>
      </c>
      <c r="Z29" s="343">
        <v>17185.129499999999</v>
      </c>
    </row>
    <row r="30" spans="2:26" s="132" customFormat="1" ht="14.25" customHeight="1" x14ac:dyDescent="0.2">
      <c r="B30" s="131"/>
      <c r="C30" s="134" t="s">
        <v>21</v>
      </c>
      <c r="D30" s="860" t="str">
        <f>"Alojamento, restauração e similares"</f>
        <v>Alojamento, restauração e similares</v>
      </c>
      <c r="E30" s="861"/>
      <c r="F30" s="338">
        <v>142.71924000000001</v>
      </c>
      <c r="G30" s="521">
        <v>3.8530100000000065</v>
      </c>
      <c r="H30" s="343">
        <v>9.1685699999999866</v>
      </c>
      <c r="I30" s="528">
        <v>5.2581434749767588</v>
      </c>
      <c r="J30" s="521">
        <v>4.5241467918898186</v>
      </c>
      <c r="K30" s="343">
        <v>5.6980578576008352</v>
      </c>
      <c r="L30" s="338">
        <v>4.3352601156069364</v>
      </c>
      <c r="M30" s="147">
        <v>4.1444444444444448</v>
      </c>
      <c r="N30" s="338">
        <v>5.0231213872832372</v>
      </c>
      <c r="O30" s="528">
        <v>913.96908692899513</v>
      </c>
      <c r="P30" s="409">
        <v>784.4472165917033</v>
      </c>
      <c r="Q30" s="343">
        <v>993.5586258271469</v>
      </c>
      <c r="R30" s="528">
        <v>759</v>
      </c>
      <c r="S30" s="409">
        <v>721</v>
      </c>
      <c r="T30" s="343">
        <v>884</v>
      </c>
      <c r="U30" s="528">
        <v>12572.125920306094</v>
      </c>
      <c r="V30" s="409">
        <v>10409.396589853581</v>
      </c>
      <c r="W30" s="343">
        <v>13304.776075411608</v>
      </c>
      <c r="X30" s="528">
        <v>10194.95925</v>
      </c>
      <c r="Y30" s="409">
        <v>9607.3477500000008</v>
      </c>
      <c r="Z30" s="343">
        <v>11754.235500000001</v>
      </c>
    </row>
    <row r="31" spans="2:26" s="132" customFormat="1" ht="14.25" customHeight="1" x14ac:dyDescent="0.2">
      <c r="B31" s="131"/>
      <c r="C31" s="134" t="s">
        <v>22</v>
      </c>
      <c r="D31" s="860" t="str">
        <f>"Activ de informação e de comunicação "</f>
        <v xml:space="preserve">Activ de informação e de comunicação </v>
      </c>
      <c r="E31" s="861"/>
      <c r="F31" s="338">
        <v>66.247540000000313</v>
      </c>
      <c r="G31" s="521">
        <v>0.64209999999999989</v>
      </c>
      <c r="H31" s="343">
        <v>0.76091000000000031</v>
      </c>
      <c r="I31" s="528">
        <v>12.145014293052785</v>
      </c>
      <c r="J31" s="521">
        <v>11.856783772834225</v>
      </c>
      <c r="K31" s="343">
        <v>10.421768818985921</v>
      </c>
      <c r="L31" s="338">
        <v>10.404624277456648</v>
      </c>
      <c r="M31" s="147">
        <v>10.530864197530864</v>
      </c>
      <c r="N31" s="338">
        <v>8.8150289017341041</v>
      </c>
      <c r="O31" s="528">
        <v>2041.4362323491534</v>
      </c>
      <c r="P31" s="409">
        <v>1935.7746924155122</v>
      </c>
      <c r="Q31" s="343">
        <v>1704.2412900343018</v>
      </c>
      <c r="R31" s="528">
        <v>1743</v>
      </c>
      <c r="S31" s="409">
        <v>1706</v>
      </c>
      <c r="T31" s="343">
        <v>1509</v>
      </c>
      <c r="U31" s="528">
        <v>28916.840482480558</v>
      </c>
      <c r="V31" s="409">
        <v>27484.413016127728</v>
      </c>
      <c r="W31" s="343">
        <v>23636.436498104827</v>
      </c>
      <c r="X31" s="528">
        <v>24112.126500000002</v>
      </c>
      <c r="Y31" s="409">
        <v>24803.021250000002</v>
      </c>
      <c r="Z31" s="343">
        <v>18902.840250000001</v>
      </c>
    </row>
    <row r="32" spans="2:26" s="134" customFormat="1" ht="21.95" customHeight="1" x14ac:dyDescent="0.2">
      <c r="B32" s="131"/>
      <c r="C32" s="138" t="s">
        <v>69</v>
      </c>
      <c r="D32" s="849" t="s">
        <v>89</v>
      </c>
      <c r="E32" s="850"/>
      <c r="F32" s="338">
        <v>9.2844800000000109</v>
      </c>
      <c r="G32" s="521">
        <v>8.4989999999999996E-2</v>
      </c>
      <c r="H32" s="343">
        <v>0.14198</v>
      </c>
      <c r="I32" s="528">
        <v>11.862371596346788</v>
      </c>
      <c r="J32" s="521">
        <v>19.799936445325535</v>
      </c>
      <c r="K32" s="343">
        <v>10.258934106851616</v>
      </c>
      <c r="L32" s="338">
        <v>10.105263157894736</v>
      </c>
      <c r="M32" s="147">
        <v>20.53846153846154</v>
      </c>
      <c r="N32" s="338">
        <v>7.6100628930817606</v>
      </c>
      <c r="O32" s="528">
        <v>1966.4073669176953</v>
      </c>
      <c r="P32" s="409">
        <v>3347.0920108248029</v>
      </c>
      <c r="Q32" s="343">
        <v>1641.5643048316665</v>
      </c>
      <c r="R32" s="528">
        <v>1620</v>
      </c>
      <c r="S32" s="409">
        <v>3471</v>
      </c>
      <c r="T32" s="343">
        <v>1250</v>
      </c>
      <c r="U32" s="528">
        <v>29150.833783405535</v>
      </c>
      <c r="V32" s="409">
        <v>47602.632004941755</v>
      </c>
      <c r="W32" s="343">
        <v>24490.40215844486</v>
      </c>
      <c r="X32" s="528">
        <v>23572.647000000001</v>
      </c>
      <c r="Y32" s="409">
        <v>49404.489750000001</v>
      </c>
      <c r="Z32" s="343">
        <v>17665.446749999999</v>
      </c>
    </row>
    <row r="33" spans="2:26" s="134" customFormat="1" ht="15" customHeight="1" x14ac:dyDescent="0.2">
      <c r="B33" s="131"/>
      <c r="C33" s="138" t="s">
        <v>70</v>
      </c>
      <c r="D33" s="849" t="s">
        <v>90</v>
      </c>
      <c r="E33" s="850"/>
      <c r="F33" s="338">
        <v>14.767869999999879</v>
      </c>
      <c r="G33" s="521">
        <v>0.48331000000000035</v>
      </c>
      <c r="H33" s="343">
        <v>0.32100000000000012</v>
      </c>
      <c r="I33" s="528">
        <v>13.476017690767138</v>
      </c>
      <c r="J33" s="521">
        <v>11.121284425450343</v>
      </c>
      <c r="K33" s="343">
        <v>12.86649145627262</v>
      </c>
      <c r="L33" s="338">
        <v>12.012820512820513</v>
      </c>
      <c r="M33" s="147">
        <v>10.444444444444445</v>
      </c>
      <c r="N33" s="338">
        <v>11.64327485380117</v>
      </c>
      <c r="O33" s="528">
        <v>2163.6824890793364</v>
      </c>
      <c r="P33" s="409">
        <v>1787.1456828950356</v>
      </c>
      <c r="Q33" s="343">
        <v>2037.2160747663554</v>
      </c>
      <c r="R33" s="528">
        <v>1916</v>
      </c>
      <c r="S33" s="409">
        <v>1692</v>
      </c>
      <c r="T33" s="343">
        <v>1969</v>
      </c>
      <c r="U33" s="528">
        <v>30482.158116996481</v>
      </c>
      <c r="V33" s="409">
        <v>25503.220345405174</v>
      </c>
      <c r="W33" s="343">
        <v>28228.035173387845</v>
      </c>
      <c r="X33" s="528">
        <v>26871.694500000001</v>
      </c>
      <c r="Y33" s="409">
        <v>23434.267500000002</v>
      </c>
      <c r="Z33" s="343">
        <v>25926.10125</v>
      </c>
    </row>
    <row r="34" spans="2:26" s="134" customFormat="1" ht="15" customHeight="1" x14ac:dyDescent="0.2">
      <c r="B34" s="131"/>
      <c r="C34" s="138" t="s">
        <v>71</v>
      </c>
      <c r="D34" s="849" t="s">
        <v>91</v>
      </c>
      <c r="E34" s="850"/>
      <c r="F34" s="338">
        <v>42.195189999999826</v>
      </c>
      <c r="G34" s="521">
        <v>7.3800000000000032E-2</v>
      </c>
      <c r="H34" s="343">
        <v>0.29792999999999992</v>
      </c>
      <c r="I34" s="528">
        <v>11.741368885074088</v>
      </c>
      <c r="J34" s="521">
        <v>7.5259659401657837</v>
      </c>
      <c r="K34" s="343">
        <v>7.8653404830002716</v>
      </c>
      <c r="L34" s="338">
        <v>9.9306358381502893</v>
      </c>
      <c r="M34" s="147">
        <v>6.5664739884393066</v>
      </c>
      <c r="N34" s="338">
        <v>7.4161849710982661</v>
      </c>
      <c r="O34" s="528">
        <v>2015.1604216025612</v>
      </c>
      <c r="P34" s="409">
        <v>1283.8238482384822</v>
      </c>
      <c r="Q34" s="343">
        <v>1375.3518611754444</v>
      </c>
      <c r="R34" s="528">
        <v>1707</v>
      </c>
      <c r="S34" s="409">
        <v>1136</v>
      </c>
      <c r="T34" s="343">
        <v>1304</v>
      </c>
      <c r="U34" s="528">
        <v>28316.957469305853</v>
      </c>
      <c r="V34" s="409">
        <v>17290.412986691532</v>
      </c>
      <c r="W34" s="343">
        <v>18282.329092939464</v>
      </c>
      <c r="X34" s="528">
        <v>23568.898740289733</v>
      </c>
      <c r="Y34" s="409">
        <v>15535.605750000001</v>
      </c>
      <c r="Z34" s="343">
        <v>15691.032000000001</v>
      </c>
    </row>
    <row r="35" spans="2:26" s="132" customFormat="1" ht="21.95" customHeight="1" x14ac:dyDescent="0.2">
      <c r="B35" s="131"/>
      <c r="C35" s="134" t="s">
        <v>23</v>
      </c>
      <c r="D35" s="860" t="s">
        <v>122</v>
      </c>
      <c r="E35" s="861"/>
      <c r="F35" s="520">
        <v>69.161849999998765</v>
      </c>
      <c r="G35" s="521">
        <v>0.88195999999999986</v>
      </c>
      <c r="H35" s="522">
        <v>0.76146000000000003</v>
      </c>
      <c r="I35" s="523">
        <v>15.817353771183257</v>
      </c>
      <c r="J35" s="521">
        <v>13.800680909727465</v>
      </c>
      <c r="K35" s="522">
        <v>13.599031399847846</v>
      </c>
      <c r="L35" s="524">
        <v>13.842105263157896</v>
      </c>
      <c r="M35" s="521">
        <v>13</v>
      </c>
      <c r="N35" s="524">
        <v>12.453947368421053</v>
      </c>
      <c r="O35" s="408">
        <v>2454.452721550982</v>
      </c>
      <c r="P35" s="409">
        <v>2098.4533992471315</v>
      </c>
      <c r="Q35" s="410">
        <v>2085.8914847792394</v>
      </c>
      <c r="R35" s="408">
        <v>2154</v>
      </c>
      <c r="S35" s="409">
        <v>1976</v>
      </c>
      <c r="T35" s="410">
        <v>1897</v>
      </c>
      <c r="U35" s="408">
        <v>36000.183144804381</v>
      </c>
      <c r="V35" s="409">
        <v>28933.113052401921</v>
      </c>
      <c r="W35" s="410">
        <v>28387.339638325939</v>
      </c>
      <c r="X35" s="408">
        <v>30154.698</v>
      </c>
      <c r="Y35" s="409">
        <v>26820.052875000001</v>
      </c>
      <c r="Z35" s="410">
        <v>26517.723750000001</v>
      </c>
    </row>
    <row r="36" spans="2:26" s="132" customFormat="1" ht="16.5" customHeight="1" x14ac:dyDescent="0.2">
      <c r="B36" s="131"/>
      <c r="C36" s="138" t="s">
        <v>68</v>
      </c>
      <c r="D36" s="849" t="s">
        <v>92</v>
      </c>
      <c r="E36" s="850"/>
      <c r="F36" s="520">
        <v>54.672529999999028</v>
      </c>
      <c r="G36" s="521">
        <v>0.78917999999999933</v>
      </c>
      <c r="H36" s="522">
        <v>0.7021799999999998</v>
      </c>
      <c r="I36" s="523">
        <v>16.429086695571719</v>
      </c>
      <c r="J36" s="521">
        <v>14.073737408163941</v>
      </c>
      <c r="K36" s="522">
        <v>13.80733126042535</v>
      </c>
      <c r="L36" s="524">
        <v>14.453947368421053</v>
      </c>
      <c r="M36" s="521">
        <v>13.184210526315789</v>
      </c>
      <c r="N36" s="524">
        <v>12.453947368421053</v>
      </c>
      <c r="O36" s="408">
        <v>2553.5343696368245</v>
      </c>
      <c r="P36" s="409">
        <v>2140.0461491674914</v>
      </c>
      <c r="Q36" s="410">
        <v>2116.9291207382721</v>
      </c>
      <c r="R36" s="408">
        <v>2249</v>
      </c>
      <c r="S36" s="409">
        <v>2004</v>
      </c>
      <c r="T36" s="410">
        <v>1897</v>
      </c>
      <c r="U36" s="408">
        <v>37089.210668753905</v>
      </c>
      <c r="V36" s="409">
        <v>29107.83850228765</v>
      </c>
      <c r="W36" s="410">
        <v>28487.401721054299</v>
      </c>
      <c r="X36" s="408">
        <v>31444.234500000002</v>
      </c>
      <c r="Y36" s="409">
        <v>27131.406750000002</v>
      </c>
      <c r="Z36" s="410">
        <v>26517.723750000001</v>
      </c>
    </row>
    <row r="37" spans="2:26" s="132" customFormat="1" ht="21.95" customHeight="1" x14ac:dyDescent="0.2">
      <c r="B37" s="131"/>
      <c r="C37" s="138" t="s">
        <v>72</v>
      </c>
      <c r="D37" s="849" t="s">
        <v>93</v>
      </c>
      <c r="E37" s="850"/>
      <c r="F37" s="520">
        <v>14.489320000000065</v>
      </c>
      <c r="G37" s="521">
        <v>9.2780000000000001E-2</v>
      </c>
      <c r="H37" s="522">
        <v>5.9279999999999972E-2</v>
      </c>
      <c r="I37" s="523">
        <v>13.509102820785536</v>
      </c>
      <c r="J37" s="521">
        <v>11.478081993623855</v>
      </c>
      <c r="K37" s="522">
        <v>11.131690035132737</v>
      </c>
      <c r="L37" s="524">
        <v>11.771084337349398</v>
      </c>
      <c r="M37" s="521">
        <v>11.256578947368421</v>
      </c>
      <c r="N37" s="524">
        <v>11.296052631578947</v>
      </c>
      <c r="O37" s="408">
        <v>2080.5880834987406</v>
      </c>
      <c r="P37" s="409">
        <v>1744.6684630308255</v>
      </c>
      <c r="Q37" s="410">
        <v>1718.2462887989207</v>
      </c>
      <c r="R37" s="408">
        <v>1822</v>
      </c>
      <c r="S37" s="409">
        <v>1711</v>
      </c>
      <c r="T37" s="410">
        <v>1717</v>
      </c>
      <c r="U37" s="408">
        <v>31884.454591916328</v>
      </c>
      <c r="V37" s="409">
        <v>27446.910955605046</v>
      </c>
      <c r="W37" s="410">
        <v>27202.090089571106</v>
      </c>
      <c r="X37" s="408">
        <v>26220.909750000003</v>
      </c>
      <c r="Y37" s="409">
        <v>25084.794000000002</v>
      </c>
      <c r="Z37" s="410">
        <v>28457.042250000002</v>
      </c>
    </row>
    <row r="38" spans="2:26" s="132" customFormat="1" ht="21.95" customHeight="1" x14ac:dyDescent="0.2">
      <c r="B38" s="131"/>
      <c r="C38" s="134" t="s">
        <v>73</v>
      </c>
      <c r="D38" s="862" t="s">
        <v>83</v>
      </c>
      <c r="E38" s="863"/>
      <c r="F38" s="520">
        <v>79.709110000000308</v>
      </c>
      <c r="G38" s="521">
        <v>0.61085000000000045</v>
      </c>
      <c r="H38" s="522">
        <v>1.3434299999999995</v>
      </c>
      <c r="I38" s="523">
        <v>10.511837870889604</v>
      </c>
      <c r="J38" s="521">
        <v>7.8043996072279986</v>
      </c>
      <c r="K38" s="522">
        <v>8.5619076416819002</v>
      </c>
      <c r="L38" s="524">
        <v>7.9075144508670521</v>
      </c>
      <c r="M38" s="521">
        <v>6.2426035502958577</v>
      </c>
      <c r="N38" s="524">
        <v>6.6390532544378695</v>
      </c>
      <c r="O38" s="408">
        <v>1791.0781556838374</v>
      </c>
      <c r="P38" s="409">
        <v>1324.5321273635095</v>
      </c>
      <c r="Q38" s="410">
        <v>1443.6916251684113</v>
      </c>
      <c r="R38" s="408">
        <v>1360</v>
      </c>
      <c r="S38" s="409">
        <v>1074</v>
      </c>
      <c r="T38" s="410">
        <v>1123</v>
      </c>
      <c r="U38" s="408">
        <v>25425.908342384515</v>
      </c>
      <c r="V38" s="409">
        <v>17924.519216730296</v>
      </c>
      <c r="W38" s="410">
        <v>19457.220681264316</v>
      </c>
      <c r="X38" s="408">
        <v>18405.47625</v>
      </c>
      <c r="Y38" s="409">
        <v>14056.605500734831</v>
      </c>
      <c r="Z38" s="410">
        <v>14478.707250000001</v>
      </c>
    </row>
    <row r="39" spans="2:26" s="132" customFormat="1" ht="13.5" customHeight="1" x14ac:dyDescent="0.2">
      <c r="B39" s="131"/>
      <c r="C39" s="134" t="s">
        <v>25</v>
      </c>
      <c r="D39" s="862" t="s">
        <v>84</v>
      </c>
      <c r="E39" s="863"/>
      <c r="F39" s="520">
        <v>219.6004299999997</v>
      </c>
      <c r="G39" s="521">
        <v>0.92001999999999984</v>
      </c>
      <c r="H39" s="522">
        <v>3.5115199999999978</v>
      </c>
      <c r="I39" s="523">
        <v>5.389110050812139</v>
      </c>
      <c r="J39" s="521">
        <v>5.5887272198362963</v>
      </c>
      <c r="K39" s="522">
        <v>6.5207513865792457</v>
      </c>
      <c r="L39" s="524">
        <v>4.5202312138728322</v>
      </c>
      <c r="M39" s="521">
        <v>4.8580246913580245</v>
      </c>
      <c r="N39" s="524">
        <v>4.6358381502890174</v>
      </c>
      <c r="O39" s="408">
        <v>941.5805291911314</v>
      </c>
      <c r="P39" s="409">
        <v>956.22927762439929</v>
      </c>
      <c r="Q39" s="410">
        <v>1122.6710996947202</v>
      </c>
      <c r="R39" s="408">
        <v>793</v>
      </c>
      <c r="S39" s="409">
        <v>839</v>
      </c>
      <c r="T39" s="410">
        <v>800</v>
      </c>
      <c r="U39" s="408">
        <v>12999.024234527426</v>
      </c>
      <c r="V39" s="409">
        <v>12415.071901546737</v>
      </c>
      <c r="W39" s="410">
        <v>15610.89679865761</v>
      </c>
      <c r="X39" s="408">
        <v>10874.163741339491</v>
      </c>
      <c r="Y39" s="409">
        <v>10748.58013856813</v>
      </c>
      <c r="Z39" s="410">
        <v>11479.482</v>
      </c>
    </row>
    <row r="40" spans="2:26" s="155" customFormat="1" ht="21.75" customHeight="1" x14ac:dyDescent="0.2">
      <c r="B40" s="126" t="s">
        <v>67</v>
      </c>
      <c r="C40" s="858" t="s">
        <v>162</v>
      </c>
      <c r="D40" s="858"/>
      <c r="E40" s="859"/>
      <c r="F40" s="510">
        <v>588.35387999998761</v>
      </c>
      <c r="G40" s="511">
        <v>18.137360000000051</v>
      </c>
      <c r="H40" s="512">
        <v>17.221350000000058</v>
      </c>
      <c r="I40" s="513">
        <v>9.365389133667831</v>
      </c>
      <c r="J40" s="511">
        <v>9.1517607860409704</v>
      </c>
      <c r="K40" s="512">
        <v>8.8763065282077545</v>
      </c>
      <c r="L40" s="514">
        <v>7.3289473684210522</v>
      </c>
      <c r="M40" s="511">
        <v>7.0592105263157894</v>
      </c>
      <c r="N40" s="514">
        <v>6.7368421052631575</v>
      </c>
      <c r="O40" s="402">
        <v>1495.924009866319</v>
      </c>
      <c r="P40" s="335">
        <v>1488.113200598103</v>
      </c>
      <c r="Q40" s="403">
        <v>1440.7639929506074</v>
      </c>
      <c r="R40" s="402">
        <v>1179</v>
      </c>
      <c r="S40" s="335">
        <v>1130</v>
      </c>
      <c r="T40" s="403">
        <v>1033</v>
      </c>
      <c r="U40" s="402">
        <v>20628.221208777686</v>
      </c>
      <c r="V40" s="335">
        <v>19933.964123775142</v>
      </c>
      <c r="W40" s="403">
        <v>19795.322539462522</v>
      </c>
      <c r="X40" s="402">
        <v>16016.92575</v>
      </c>
      <c r="Y40" s="335">
        <v>14728.392</v>
      </c>
      <c r="Z40" s="403">
        <v>14986.098750000001</v>
      </c>
    </row>
    <row r="41" spans="2:26" s="155" customFormat="1" ht="13.5" customHeight="1" x14ac:dyDescent="0.2">
      <c r="B41" s="135"/>
      <c r="C41" s="140" t="s">
        <v>74</v>
      </c>
      <c r="D41" s="847" t="s">
        <v>24</v>
      </c>
      <c r="E41" s="848"/>
      <c r="F41" s="520">
        <v>227.89857000000194</v>
      </c>
      <c r="G41" s="521">
        <v>8.3498899999999967</v>
      </c>
      <c r="H41" s="522">
        <v>8.5611099999999993</v>
      </c>
      <c r="I41" s="523">
        <v>12.197820648060732</v>
      </c>
      <c r="J41" s="521">
        <v>11.10559877889952</v>
      </c>
      <c r="K41" s="522">
        <v>9.9198356513738037</v>
      </c>
      <c r="L41" s="524">
        <v>11.940789473684211</v>
      </c>
      <c r="M41" s="521">
        <v>10.684210526315789</v>
      </c>
      <c r="N41" s="524">
        <v>9.2697368421052637</v>
      </c>
      <c r="O41" s="408">
        <v>1870.7296317831194</v>
      </c>
      <c r="P41" s="409">
        <v>1695.217436397367</v>
      </c>
      <c r="Q41" s="410">
        <v>1540.8333580575418</v>
      </c>
      <c r="R41" s="408">
        <v>1815</v>
      </c>
      <c r="S41" s="409">
        <v>1624</v>
      </c>
      <c r="T41" s="410">
        <v>1495</v>
      </c>
      <c r="U41" s="408">
        <v>25251.31897838604</v>
      </c>
      <c r="V41" s="409">
        <v>22873.36559939435</v>
      </c>
      <c r="W41" s="410">
        <v>20346.610040011365</v>
      </c>
      <c r="X41" s="408">
        <v>24942.4035</v>
      </c>
      <c r="Y41" s="409">
        <v>22476.641250000001</v>
      </c>
      <c r="Z41" s="410">
        <v>21318.465</v>
      </c>
    </row>
    <row r="42" spans="2:26" s="155" customFormat="1" ht="13.5" customHeight="1" x14ac:dyDescent="0.2">
      <c r="B42" s="135"/>
      <c r="C42" s="140" t="s">
        <v>75</v>
      </c>
      <c r="D42" s="847" t="s">
        <v>85</v>
      </c>
      <c r="E42" s="848"/>
      <c r="F42" s="529">
        <v>313.77009999999422</v>
      </c>
      <c r="G42" s="147">
        <v>8.726249999999995</v>
      </c>
      <c r="H42" s="407">
        <v>7.7621799999999022</v>
      </c>
      <c r="I42" s="406">
        <v>7.4602812222991801</v>
      </c>
      <c r="J42" s="147">
        <v>6.9595013143664115</v>
      </c>
      <c r="K42" s="407">
        <v>7.9670840281263828</v>
      </c>
      <c r="L42" s="338">
        <v>5.3</v>
      </c>
      <c r="M42" s="147">
        <v>5.5837563451776653</v>
      </c>
      <c r="N42" s="338">
        <v>5.95</v>
      </c>
      <c r="O42" s="406">
        <v>1240.4238261070852</v>
      </c>
      <c r="P42" s="147">
        <v>1243.7741080074488</v>
      </c>
      <c r="Q42" s="407">
        <v>1368.1554601928894</v>
      </c>
      <c r="R42" s="406">
        <v>884</v>
      </c>
      <c r="S42" s="147">
        <v>970</v>
      </c>
      <c r="T42" s="407">
        <v>964</v>
      </c>
      <c r="U42" s="406">
        <v>17393.932964349435</v>
      </c>
      <c r="V42" s="147">
        <v>16559.967676784596</v>
      </c>
      <c r="W42" s="407">
        <v>19786.6740495062</v>
      </c>
      <c r="X42" s="406">
        <v>11775.143984883476</v>
      </c>
      <c r="Y42" s="147">
        <v>12534.375</v>
      </c>
      <c r="Z42" s="407">
        <v>13072.424165441949</v>
      </c>
    </row>
    <row r="43" spans="2:26" s="155" customFormat="1" ht="13.5" customHeight="1" x14ac:dyDescent="0.2">
      <c r="B43" s="135"/>
      <c r="C43" s="140" t="s">
        <v>76</v>
      </c>
      <c r="D43" s="847" t="s">
        <v>95</v>
      </c>
      <c r="E43" s="848"/>
      <c r="F43" s="520">
        <v>18.020670000000003</v>
      </c>
      <c r="G43" s="521">
        <v>0.49402000000000029</v>
      </c>
      <c r="H43" s="522">
        <v>0.5044200000000002</v>
      </c>
      <c r="I43" s="523">
        <v>9.6696685017048978</v>
      </c>
      <c r="J43" s="521">
        <v>17.270057942880477</v>
      </c>
      <c r="K43" s="522">
        <v>7.6582469240922997</v>
      </c>
      <c r="L43" s="524">
        <v>5.9210526315789478</v>
      </c>
      <c r="M43" s="521">
        <v>5.6578947368421053</v>
      </c>
      <c r="N43" s="524">
        <v>5.2095808383233537</v>
      </c>
      <c r="O43" s="408">
        <v>1619.3859462495011</v>
      </c>
      <c r="P43" s="409">
        <v>2668.4825715558072</v>
      </c>
      <c r="Q43" s="410">
        <v>1246.6858173744104</v>
      </c>
      <c r="R43" s="408">
        <v>1007</v>
      </c>
      <c r="S43" s="409">
        <v>968</v>
      </c>
      <c r="T43" s="410">
        <v>870</v>
      </c>
      <c r="U43" s="408">
        <v>23825.026678036433</v>
      </c>
      <c r="V43" s="409">
        <v>34966.236225921843</v>
      </c>
      <c r="W43" s="410">
        <v>16162.993072485666</v>
      </c>
      <c r="X43" s="408">
        <v>14769.288536636574</v>
      </c>
      <c r="Y43" s="409">
        <v>12875.31</v>
      </c>
      <c r="Z43" s="410">
        <v>10803.628500000001</v>
      </c>
    </row>
    <row r="44" spans="2:26" s="155" customFormat="1" ht="13.5" customHeight="1" thickBot="1" x14ac:dyDescent="0.25">
      <c r="B44" s="143"/>
      <c r="C44" s="144" t="s">
        <v>77</v>
      </c>
      <c r="D44" s="855" t="s">
        <v>86</v>
      </c>
      <c r="E44" s="856"/>
      <c r="F44" s="411">
        <v>28.664540000000034</v>
      </c>
      <c r="G44" s="148">
        <v>0.56719999999999982</v>
      </c>
      <c r="H44" s="149">
        <v>0.39364000000000043</v>
      </c>
      <c r="I44" s="411">
        <v>7.5085824320291934</v>
      </c>
      <c r="J44" s="148">
        <v>7.0453974840110272</v>
      </c>
      <c r="K44" s="149">
        <v>5.6708261897302989</v>
      </c>
      <c r="L44" s="344">
        <v>5.5092024539877302</v>
      </c>
      <c r="M44" s="148">
        <v>6.0625</v>
      </c>
      <c r="N44" s="344">
        <v>4.4787878787878785</v>
      </c>
      <c r="O44" s="411">
        <v>1235.1762752864668</v>
      </c>
      <c r="P44" s="148">
        <v>1170.3070345557126</v>
      </c>
      <c r="Q44" s="149">
        <v>944.86055787013493</v>
      </c>
      <c r="R44" s="411">
        <v>912</v>
      </c>
      <c r="S44" s="148">
        <v>986</v>
      </c>
      <c r="T44" s="149">
        <v>703</v>
      </c>
      <c r="U44" s="411">
        <v>17089.114974740722</v>
      </c>
      <c r="V44" s="148">
        <v>15386.572652574709</v>
      </c>
      <c r="W44" s="149">
        <v>12630.209231321569</v>
      </c>
      <c r="X44" s="411">
        <v>12742.947</v>
      </c>
      <c r="Y44" s="148">
        <v>12929.458500000001</v>
      </c>
      <c r="Z44" s="149">
        <v>9635.5309468822179</v>
      </c>
    </row>
    <row r="45" spans="2:26" s="155" customFormat="1" ht="12" customHeight="1" x14ac:dyDescent="0.2">
      <c r="B45" s="199" t="s">
        <v>213</v>
      </c>
      <c r="C45" s="140"/>
      <c r="D45" s="533"/>
      <c r="E45" s="533"/>
      <c r="F45" s="532"/>
      <c r="G45" s="532"/>
      <c r="H45" s="532"/>
      <c r="I45" s="532"/>
      <c r="J45" s="532"/>
      <c r="K45" s="532"/>
      <c r="L45" s="532"/>
      <c r="M45" s="532"/>
      <c r="N45" s="532"/>
      <c r="O45" s="532"/>
      <c r="P45" s="532"/>
      <c r="Q45" s="532"/>
      <c r="R45" s="532"/>
      <c r="S45" s="532"/>
      <c r="T45" s="532"/>
      <c r="U45" s="532"/>
      <c r="V45" s="532"/>
      <c r="W45" s="532"/>
      <c r="X45" s="532"/>
      <c r="Y45" s="532"/>
      <c r="Z45" s="532"/>
    </row>
    <row r="46" spans="2:26" s="155" customFormat="1" ht="12" customHeight="1" x14ac:dyDescent="0.2">
      <c r="B46" s="199" t="s">
        <v>216</v>
      </c>
      <c r="C46" s="140"/>
      <c r="D46" s="533"/>
      <c r="E46" s="533"/>
      <c r="F46" s="532"/>
      <c r="G46" s="532"/>
      <c r="H46" s="532"/>
      <c r="I46" s="532"/>
      <c r="J46" s="532"/>
      <c r="K46" s="532"/>
      <c r="L46" s="532"/>
      <c r="M46" s="532"/>
      <c r="N46" s="532"/>
      <c r="O46" s="532"/>
      <c r="P46" s="532"/>
      <c r="Q46" s="532"/>
      <c r="R46" s="532"/>
      <c r="S46" s="532"/>
      <c r="T46" s="532"/>
      <c r="U46" s="532"/>
      <c r="V46" s="532"/>
      <c r="W46" s="532"/>
      <c r="X46" s="532"/>
      <c r="Y46" s="532"/>
      <c r="Z46" s="532"/>
    </row>
    <row r="47" spans="2:26" s="155" customFormat="1" ht="11.25" customHeight="1" x14ac:dyDescent="0.2">
      <c r="B47" s="199" t="s">
        <v>215</v>
      </c>
      <c r="C47" s="140"/>
      <c r="D47" s="533"/>
      <c r="E47" s="533"/>
      <c r="F47" s="532"/>
      <c r="G47" s="532"/>
      <c r="H47" s="532"/>
      <c r="I47" s="532"/>
      <c r="J47" s="532"/>
      <c r="K47" s="532"/>
      <c r="L47" s="532"/>
      <c r="M47" s="532"/>
      <c r="N47" s="532"/>
      <c r="O47" s="532"/>
      <c r="P47" s="532"/>
      <c r="Q47" s="532"/>
      <c r="R47" s="532"/>
      <c r="S47" s="532"/>
      <c r="T47" s="532"/>
      <c r="U47" s="532"/>
      <c r="V47" s="532"/>
      <c r="W47" s="532"/>
      <c r="X47" s="532"/>
      <c r="Y47" s="532"/>
      <c r="Z47" s="532"/>
    </row>
    <row r="48" spans="2:26" s="155" customFormat="1" ht="12" customHeight="1" x14ac:dyDescent="0.2">
      <c r="B48" s="199" t="s">
        <v>139</v>
      </c>
      <c r="C48" s="140"/>
      <c r="D48" s="533"/>
      <c r="E48" s="533"/>
      <c r="F48" s="532"/>
      <c r="G48" s="532"/>
      <c r="H48" s="532"/>
      <c r="I48" s="532"/>
      <c r="J48" s="532"/>
      <c r="K48" s="532"/>
      <c r="L48" s="532"/>
      <c r="M48" s="532"/>
      <c r="N48" s="532"/>
      <c r="O48" s="532"/>
      <c r="P48" s="532"/>
      <c r="Q48" s="532"/>
      <c r="R48" s="532"/>
      <c r="S48" s="532"/>
      <c r="T48" s="532"/>
      <c r="U48" s="532"/>
      <c r="V48" s="532"/>
      <c r="W48" s="532"/>
      <c r="X48" s="532"/>
      <c r="Y48" s="532"/>
      <c r="Z48" s="532"/>
    </row>
    <row r="49" spans="2:2" x14ac:dyDescent="0.2">
      <c r="B49" s="158"/>
    </row>
    <row r="50" spans="2:2" x14ac:dyDescent="0.2">
      <c r="B50" s="158"/>
    </row>
    <row r="51" spans="2:2" x14ac:dyDescent="0.2">
      <c r="B51" s="158"/>
    </row>
    <row r="52" spans="2:2" x14ac:dyDescent="0.2">
      <c r="B52" s="158"/>
    </row>
  </sheetData>
  <mergeCells count="46">
    <mergeCell ref="D44:E44"/>
    <mergeCell ref="D33:E33"/>
    <mergeCell ref="D34:E34"/>
    <mergeCell ref="D35:E35"/>
    <mergeCell ref="D36:E36"/>
    <mergeCell ref="D37:E37"/>
    <mergeCell ref="D38:E38"/>
    <mergeCell ref="D39:E39"/>
    <mergeCell ref="C40:E40"/>
    <mergeCell ref="D41:E41"/>
    <mergeCell ref="D42:E42"/>
    <mergeCell ref="D43:E43"/>
    <mergeCell ref="D32:E32"/>
    <mergeCell ref="D21:E21"/>
    <mergeCell ref="D22:E22"/>
    <mergeCell ref="C23:E23"/>
    <mergeCell ref="C24:E24"/>
    <mergeCell ref="D25:E25"/>
    <mergeCell ref="D26:E26"/>
    <mergeCell ref="D27:E27"/>
    <mergeCell ref="D28:E28"/>
    <mergeCell ref="D29:E29"/>
    <mergeCell ref="D30:E30"/>
    <mergeCell ref="D31:E31"/>
    <mergeCell ref="D20:E20"/>
    <mergeCell ref="U5:W5"/>
    <mergeCell ref="X5:Z5"/>
    <mergeCell ref="B8:E8"/>
    <mergeCell ref="C9:E9"/>
    <mergeCell ref="D13:E13"/>
    <mergeCell ref="D14:E14"/>
    <mergeCell ref="D15:E15"/>
    <mergeCell ref="D16:E16"/>
    <mergeCell ref="D17:E17"/>
    <mergeCell ref="D18:E18"/>
    <mergeCell ref="D19:E19"/>
    <mergeCell ref="B2:Z2"/>
    <mergeCell ref="B4:E6"/>
    <mergeCell ref="F4:H5"/>
    <mergeCell ref="I4:N4"/>
    <mergeCell ref="O4:T4"/>
    <mergeCell ref="U4:Z4"/>
    <mergeCell ref="I5:K5"/>
    <mergeCell ref="L5:N5"/>
    <mergeCell ref="O5:Q5"/>
    <mergeCell ref="R5:T5"/>
  </mergeCells>
  <printOptions horizontalCentered="1" verticalCentered="1"/>
  <pageMargins left="0.23622047244094491" right="0.23622047244094491" top="0.70866141732283472" bottom="0.19685039370078741" header="0.19685039370078741" footer="0"/>
  <pageSetup paperSize="9" scale="64" orientation="landscape" r:id="rId1"/>
  <headerFooter scaleWithDoc="0"/>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6DD0DE-56BD-44A3-9157-6D7EA214507E}">
  <sheetPr>
    <tabColor theme="0" tint="-0.34998626667073579"/>
  </sheetPr>
  <dimension ref="B2:T44"/>
  <sheetViews>
    <sheetView showGridLines="0" workbookViewId="0"/>
  </sheetViews>
  <sheetFormatPr defaultRowHeight="12" x14ac:dyDescent="0.2"/>
  <cols>
    <col min="1" max="1" width="1.140625" style="158" customWidth="1"/>
    <col min="2" max="2" width="6.42578125" style="199" customWidth="1"/>
    <col min="3" max="3" width="6.7109375" style="157" customWidth="1"/>
    <col min="4" max="4" width="0.85546875" style="158" customWidth="1"/>
    <col min="5" max="5" width="45.7109375" style="158" customWidth="1"/>
    <col min="6" max="6" width="9.28515625" style="158" bestFit="1" customWidth="1"/>
    <col min="7" max="8" width="7.7109375" style="158" customWidth="1"/>
    <col min="9" max="9" width="9.28515625" style="158" bestFit="1" customWidth="1"/>
    <col min="10" max="11" width="7.7109375" style="158" customWidth="1"/>
    <col min="12" max="12" width="9.28515625" style="158" bestFit="1" customWidth="1"/>
    <col min="13" max="14" width="7.7109375" style="158" customWidth="1"/>
    <col min="15" max="15" width="9.28515625" style="158" bestFit="1" customWidth="1"/>
    <col min="16" max="17" width="7.42578125" style="158" customWidth="1"/>
    <col min="18" max="18" width="9.28515625" style="158" bestFit="1" customWidth="1"/>
    <col min="19" max="20" width="7.42578125" style="158" customWidth="1"/>
    <col min="21" max="16384" width="9.140625" style="158"/>
  </cols>
  <sheetData>
    <row r="2" spans="2:20" s="188" customFormat="1" ht="37.5" customHeight="1" x14ac:dyDescent="0.2">
      <c r="B2" s="868" t="s">
        <v>218</v>
      </c>
      <c r="C2" s="868"/>
      <c r="D2" s="868"/>
      <c r="E2" s="868"/>
      <c r="F2" s="868"/>
      <c r="G2" s="868"/>
      <c r="H2" s="868"/>
      <c r="I2" s="868"/>
      <c r="J2" s="868"/>
      <c r="K2" s="868"/>
      <c r="L2" s="868"/>
      <c r="M2" s="868"/>
      <c r="N2" s="868"/>
      <c r="O2" s="868"/>
      <c r="P2" s="868"/>
      <c r="Q2" s="868"/>
      <c r="R2" s="868"/>
      <c r="S2" s="868"/>
      <c r="T2" s="868"/>
    </row>
    <row r="3" spans="2:20" s="155" customFormat="1" ht="6.75" customHeight="1" thickBot="1" x14ac:dyDescent="0.25">
      <c r="B3" s="157"/>
      <c r="C3" s="157"/>
      <c r="E3" s="132"/>
    </row>
    <row r="4" spans="2:20" s="138" customFormat="1" ht="32.1" customHeight="1" thickBot="1" x14ac:dyDescent="0.25">
      <c r="B4" s="864" t="s">
        <v>52</v>
      </c>
      <c r="C4" s="865"/>
      <c r="D4" s="865"/>
      <c r="E4" s="866"/>
      <c r="F4" s="864" t="s">
        <v>118</v>
      </c>
      <c r="G4" s="865"/>
      <c r="H4" s="866"/>
      <c r="I4" s="876" t="s">
        <v>145</v>
      </c>
      <c r="J4" s="877"/>
      <c r="K4" s="877"/>
      <c r="L4" s="877"/>
      <c r="M4" s="877"/>
      <c r="N4" s="878"/>
      <c r="O4" s="906" t="s">
        <v>146</v>
      </c>
      <c r="P4" s="907"/>
      <c r="Q4" s="907"/>
      <c r="R4" s="907"/>
      <c r="S4" s="907"/>
      <c r="T4" s="908"/>
    </row>
    <row r="5" spans="2:20" s="138" customFormat="1" ht="15.75" customHeight="1" thickBot="1" x14ac:dyDescent="0.25">
      <c r="B5" s="867"/>
      <c r="C5" s="868"/>
      <c r="D5" s="868"/>
      <c r="E5" s="869"/>
      <c r="F5" s="870"/>
      <c r="G5" s="871"/>
      <c r="H5" s="872"/>
      <c r="I5" s="876" t="s">
        <v>143</v>
      </c>
      <c r="J5" s="877"/>
      <c r="K5" s="878"/>
      <c r="L5" s="876" t="s">
        <v>128</v>
      </c>
      <c r="M5" s="877"/>
      <c r="N5" s="878"/>
      <c r="O5" s="906" t="s">
        <v>143</v>
      </c>
      <c r="P5" s="907"/>
      <c r="Q5" s="908"/>
      <c r="R5" s="906" t="s">
        <v>128</v>
      </c>
      <c r="S5" s="907"/>
      <c r="T5" s="908"/>
    </row>
    <row r="6" spans="2:20" s="138" customFormat="1" ht="15" customHeight="1" thickBot="1" x14ac:dyDescent="0.25">
      <c r="B6" s="870"/>
      <c r="C6" s="871"/>
      <c r="D6" s="871"/>
      <c r="E6" s="872"/>
      <c r="F6" s="189" t="s">
        <v>119</v>
      </c>
      <c r="G6" s="189" t="s">
        <v>121</v>
      </c>
      <c r="H6" s="189" t="s">
        <v>120</v>
      </c>
      <c r="I6" s="189" t="s">
        <v>119</v>
      </c>
      <c r="J6" s="189" t="s">
        <v>121</v>
      </c>
      <c r="K6" s="189" t="s">
        <v>120</v>
      </c>
      <c r="L6" s="189" t="s">
        <v>119</v>
      </c>
      <c r="M6" s="189" t="s">
        <v>121</v>
      </c>
      <c r="N6" s="189" t="s">
        <v>120</v>
      </c>
      <c r="O6" s="542" t="s">
        <v>119</v>
      </c>
      <c r="P6" s="542" t="s">
        <v>121</v>
      </c>
      <c r="Q6" s="542" t="s">
        <v>120</v>
      </c>
      <c r="R6" s="542" t="s">
        <v>119</v>
      </c>
      <c r="S6" s="542" t="s">
        <v>121</v>
      </c>
      <c r="T6" s="542" t="s">
        <v>120</v>
      </c>
    </row>
    <row r="7" spans="2:20" s="138" customFormat="1" ht="5.25" customHeight="1" x14ac:dyDescent="0.2">
      <c r="B7" s="121"/>
      <c r="C7" s="122"/>
      <c r="D7" s="122"/>
      <c r="E7" s="123"/>
      <c r="F7" s="496"/>
      <c r="G7" s="496"/>
      <c r="H7" s="497"/>
      <c r="I7" s="498"/>
      <c r="J7" s="499"/>
      <c r="K7" s="500"/>
      <c r="L7" s="496"/>
      <c r="M7" s="496"/>
      <c r="N7" s="496"/>
      <c r="O7" s="543"/>
      <c r="P7" s="544"/>
      <c r="Q7" s="545"/>
      <c r="R7" s="543"/>
      <c r="S7" s="544"/>
      <c r="T7" s="545"/>
    </row>
    <row r="8" spans="2:20" s="155" customFormat="1" ht="18" customHeight="1" x14ac:dyDescent="0.2">
      <c r="B8" s="879" t="s">
        <v>157</v>
      </c>
      <c r="C8" s="880"/>
      <c r="D8" s="880"/>
      <c r="E8" s="881"/>
      <c r="F8" s="546">
        <v>167.15573999999842</v>
      </c>
      <c r="G8" s="547">
        <v>2.5750500000000027</v>
      </c>
      <c r="H8" s="548">
        <v>3.8596000000000017</v>
      </c>
      <c r="I8" s="549">
        <v>6.97253854325663</v>
      </c>
      <c r="J8" s="547">
        <v>6.9783029893424837</v>
      </c>
      <c r="K8" s="548">
        <v>10.176125188884864</v>
      </c>
      <c r="L8" s="550">
        <v>4.7471264367816088</v>
      </c>
      <c r="M8" s="547">
        <v>5.0384615384615383</v>
      </c>
      <c r="N8" s="550">
        <v>6.2461538461538462</v>
      </c>
      <c r="O8" s="400">
        <v>581.12005881461255</v>
      </c>
      <c r="P8" s="333">
        <v>475.37661404632939</v>
      </c>
      <c r="Q8" s="401">
        <v>924.98111462327824</v>
      </c>
      <c r="R8" s="400">
        <v>464</v>
      </c>
      <c r="S8" s="333">
        <v>433</v>
      </c>
      <c r="T8" s="401">
        <v>555</v>
      </c>
    </row>
    <row r="9" spans="2:20" s="132" customFormat="1" ht="24.75" customHeight="1" x14ac:dyDescent="0.2">
      <c r="B9" s="126" t="s">
        <v>53</v>
      </c>
      <c r="C9" s="882" t="s">
        <v>164</v>
      </c>
      <c r="D9" s="882"/>
      <c r="E9" s="883"/>
      <c r="F9" s="551">
        <v>129.11720000000039</v>
      </c>
      <c r="G9" s="335">
        <v>2.3844800000000017</v>
      </c>
      <c r="H9" s="403">
        <v>2.2893399999999975</v>
      </c>
      <c r="I9" s="402">
        <v>4.9948524841979909</v>
      </c>
      <c r="J9" s="335">
        <v>6.65176846726105</v>
      </c>
      <c r="K9" s="403">
        <v>5.4850347424238137</v>
      </c>
      <c r="L9" s="334">
        <v>4.5</v>
      </c>
      <c r="M9" s="335">
        <v>4.9729729729729728</v>
      </c>
      <c r="N9" s="334">
        <v>4.9425287356321839</v>
      </c>
      <c r="O9" s="402">
        <v>444.66919821681461</v>
      </c>
      <c r="P9" s="335">
        <v>459.33746561095069</v>
      </c>
      <c r="Q9" s="403">
        <v>446.65845178086261</v>
      </c>
      <c r="R9" s="402">
        <v>431</v>
      </c>
      <c r="S9" s="335">
        <v>429</v>
      </c>
      <c r="T9" s="403">
        <v>428</v>
      </c>
    </row>
    <row r="10" spans="2:20" s="132" customFormat="1" ht="16.5" customHeight="1" x14ac:dyDescent="0.2">
      <c r="B10" s="297" t="s">
        <v>54</v>
      </c>
      <c r="C10" s="298" t="s">
        <v>14</v>
      </c>
      <c r="D10" s="298"/>
      <c r="E10" s="299"/>
      <c r="F10" s="515">
        <v>4.3980599999999992</v>
      </c>
      <c r="G10" s="516">
        <v>0.11793000000000001</v>
      </c>
      <c r="H10" s="517">
        <v>7.5589999999999991E-2</v>
      </c>
      <c r="I10" s="518">
        <v>6.962620993261269</v>
      </c>
      <c r="J10" s="516">
        <v>8.5160532682902161</v>
      </c>
      <c r="K10" s="517">
        <v>5.9277300129502377</v>
      </c>
      <c r="L10" s="519">
        <v>5.2325581395348841</v>
      </c>
      <c r="M10" s="516">
        <v>5.5681818181818183</v>
      </c>
      <c r="N10" s="519">
        <v>3.9655172413793105</v>
      </c>
      <c r="O10" s="404">
        <v>561.22892593552615</v>
      </c>
      <c r="P10" s="337">
        <v>530.54905452387015</v>
      </c>
      <c r="Q10" s="405">
        <v>335.27768223309965</v>
      </c>
      <c r="R10" s="404">
        <v>449</v>
      </c>
      <c r="S10" s="337">
        <v>428</v>
      </c>
      <c r="T10" s="405">
        <v>345</v>
      </c>
    </row>
    <row r="11" spans="2:20" s="132" customFormat="1" ht="16.5" customHeight="1" x14ac:dyDescent="0.2">
      <c r="B11" s="131"/>
      <c r="C11" s="134" t="s">
        <v>55</v>
      </c>
      <c r="D11" s="132" t="s">
        <v>16</v>
      </c>
      <c r="E11" s="133"/>
      <c r="F11" s="520">
        <v>3.8969999999999998E-2</v>
      </c>
      <c r="G11" s="521">
        <v>0</v>
      </c>
      <c r="H11" s="522">
        <v>1.8799999999999999E-3</v>
      </c>
      <c r="I11" s="523">
        <v>4.9085726920002619</v>
      </c>
      <c r="J11" s="521">
        <v>0</v>
      </c>
      <c r="K11" s="522">
        <v>6.1627906976744189</v>
      </c>
      <c r="L11" s="524">
        <v>3.8846153846153846</v>
      </c>
      <c r="M11" s="521">
        <v>0</v>
      </c>
      <c r="N11" s="524">
        <v>6.1627906976744189</v>
      </c>
      <c r="O11" s="408">
        <v>501.93892738003592</v>
      </c>
      <c r="P11" s="409">
        <v>0</v>
      </c>
      <c r="Q11" s="410">
        <v>265</v>
      </c>
      <c r="R11" s="408">
        <v>505</v>
      </c>
      <c r="S11" s="409">
        <v>0</v>
      </c>
      <c r="T11" s="410">
        <v>265</v>
      </c>
    </row>
    <row r="12" spans="2:20" s="132" customFormat="1" ht="14.25" customHeight="1" x14ac:dyDescent="0.2">
      <c r="B12" s="131"/>
      <c r="C12" s="134" t="s">
        <v>15</v>
      </c>
      <c r="D12" s="132" t="s">
        <v>17</v>
      </c>
      <c r="E12" s="133"/>
      <c r="F12" s="520">
        <v>4.2740100000000005</v>
      </c>
      <c r="G12" s="521">
        <v>0.11405000000000001</v>
      </c>
      <c r="H12" s="522">
        <v>7.3709999999999998E-2</v>
      </c>
      <c r="I12" s="523">
        <v>7.004409611031444</v>
      </c>
      <c r="J12" s="521">
        <v>8.594691149196219</v>
      </c>
      <c r="K12" s="522">
        <v>5.921734705837479</v>
      </c>
      <c r="L12" s="524">
        <v>5.2325581395348841</v>
      </c>
      <c r="M12" s="521">
        <v>5.5681818181818183</v>
      </c>
      <c r="N12" s="524">
        <v>3.9655172413793105</v>
      </c>
      <c r="O12" s="408">
        <v>565.49131143820421</v>
      </c>
      <c r="P12" s="409">
        <v>530.02341078474365</v>
      </c>
      <c r="Q12" s="410">
        <v>337.07013973680642</v>
      </c>
      <c r="R12" s="408">
        <v>449</v>
      </c>
      <c r="S12" s="409">
        <v>428</v>
      </c>
      <c r="T12" s="410">
        <v>345</v>
      </c>
    </row>
    <row r="13" spans="2:20" s="155" customFormat="1" ht="14.25" customHeight="1" x14ac:dyDescent="0.2">
      <c r="B13" s="135"/>
      <c r="C13" s="136" t="s">
        <v>57</v>
      </c>
      <c r="D13" s="849" t="s">
        <v>78</v>
      </c>
      <c r="E13" s="850"/>
      <c r="F13" s="520">
        <v>1.0725</v>
      </c>
      <c r="G13" s="521">
        <v>0.10825</v>
      </c>
      <c r="H13" s="522">
        <v>5.3920000000000003E-2</v>
      </c>
      <c r="I13" s="523">
        <v>4.4513926990320787</v>
      </c>
      <c r="J13" s="521">
        <v>8.8410233900793109</v>
      </c>
      <c r="K13" s="522">
        <v>4.1776482208493544</v>
      </c>
      <c r="L13" s="524">
        <v>4.115384615384615</v>
      </c>
      <c r="M13" s="521">
        <v>5.5681818181818183</v>
      </c>
      <c r="N13" s="524">
        <v>3.9655172413793105</v>
      </c>
      <c r="O13" s="408">
        <v>390.92175291375293</v>
      </c>
      <c r="P13" s="409">
        <v>542.87704387990755</v>
      </c>
      <c r="Q13" s="410">
        <v>342.9356454005935</v>
      </c>
      <c r="R13" s="408">
        <v>348</v>
      </c>
      <c r="S13" s="409">
        <v>428</v>
      </c>
      <c r="T13" s="410">
        <v>345</v>
      </c>
    </row>
    <row r="14" spans="2:20" s="155" customFormat="1" ht="11.25" customHeight="1" x14ac:dyDescent="0.2">
      <c r="B14" s="135"/>
      <c r="C14" s="137" t="s">
        <v>58</v>
      </c>
      <c r="D14" s="849" t="s">
        <v>96</v>
      </c>
      <c r="E14" s="850"/>
      <c r="F14" s="520">
        <v>0.65821000000000018</v>
      </c>
      <c r="G14" s="521">
        <v>0</v>
      </c>
      <c r="H14" s="522">
        <v>6.4099999999999999E-3</v>
      </c>
      <c r="I14" s="523">
        <v>7.1408235196874887</v>
      </c>
      <c r="J14" s="521">
        <v>0</v>
      </c>
      <c r="K14" s="522">
        <v>3.5238095238095237</v>
      </c>
      <c r="L14" s="524">
        <v>5.7471264367816088</v>
      </c>
      <c r="M14" s="521">
        <v>0</v>
      </c>
      <c r="N14" s="524">
        <v>3.5238095238095237</v>
      </c>
      <c r="O14" s="408">
        <v>534.34925023928542</v>
      </c>
      <c r="P14" s="409">
        <v>0</v>
      </c>
      <c r="Q14" s="410">
        <v>148</v>
      </c>
      <c r="R14" s="408">
        <v>361</v>
      </c>
      <c r="S14" s="409">
        <v>0</v>
      </c>
      <c r="T14" s="410">
        <v>148</v>
      </c>
    </row>
    <row r="15" spans="2:20" s="155" customFormat="1" ht="13.5" customHeight="1" x14ac:dyDescent="0.2">
      <c r="B15" s="135"/>
      <c r="C15" s="137" t="s">
        <v>59</v>
      </c>
      <c r="D15" s="849" t="s">
        <v>97</v>
      </c>
      <c r="E15" s="850"/>
      <c r="F15" s="520">
        <v>0.17934999999999998</v>
      </c>
      <c r="G15" s="521">
        <v>0</v>
      </c>
      <c r="H15" s="522">
        <v>0</v>
      </c>
      <c r="I15" s="523">
        <v>9.3841189565132357</v>
      </c>
      <c r="J15" s="521">
        <v>0</v>
      </c>
      <c r="K15" s="522">
        <v>0</v>
      </c>
      <c r="L15" s="524">
        <v>5.7471264367816088</v>
      </c>
      <c r="M15" s="521">
        <v>0</v>
      </c>
      <c r="N15" s="524">
        <v>0</v>
      </c>
      <c r="O15" s="408">
        <v>770.15701143016452</v>
      </c>
      <c r="P15" s="409">
        <v>0</v>
      </c>
      <c r="Q15" s="410">
        <v>0</v>
      </c>
      <c r="R15" s="408">
        <v>479</v>
      </c>
      <c r="S15" s="409">
        <v>0</v>
      </c>
      <c r="T15" s="410">
        <v>0</v>
      </c>
    </row>
    <row r="16" spans="2:20" s="155" customFormat="1" ht="19.5" customHeight="1" x14ac:dyDescent="0.2">
      <c r="B16" s="135"/>
      <c r="C16" s="137" t="s">
        <v>60</v>
      </c>
      <c r="D16" s="849" t="s">
        <v>98</v>
      </c>
      <c r="E16" s="850"/>
      <c r="F16" s="520">
        <v>0.80858999999999959</v>
      </c>
      <c r="G16" s="521">
        <v>0</v>
      </c>
      <c r="H16" s="522">
        <v>0</v>
      </c>
      <c r="I16" s="523">
        <v>8.6636480764982799</v>
      </c>
      <c r="J16" s="521">
        <v>0</v>
      </c>
      <c r="K16" s="522">
        <v>0</v>
      </c>
      <c r="L16" s="524">
        <v>7</v>
      </c>
      <c r="M16" s="521">
        <v>0</v>
      </c>
      <c r="N16" s="524">
        <v>0</v>
      </c>
      <c r="O16" s="408">
        <v>742.26522712375868</v>
      </c>
      <c r="P16" s="409">
        <v>0</v>
      </c>
      <c r="Q16" s="410">
        <v>0</v>
      </c>
      <c r="R16" s="408">
        <v>643</v>
      </c>
      <c r="S16" s="409">
        <v>0</v>
      </c>
      <c r="T16" s="410">
        <v>0</v>
      </c>
    </row>
    <row r="17" spans="2:20" s="155" customFormat="1" ht="20.25" customHeight="1" x14ac:dyDescent="0.2">
      <c r="B17" s="135"/>
      <c r="C17" s="137" t="s">
        <v>61</v>
      </c>
      <c r="D17" s="849" t="s">
        <v>87</v>
      </c>
      <c r="E17" s="850"/>
      <c r="F17" s="520">
        <v>0.58761999999999992</v>
      </c>
      <c r="G17" s="521">
        <v>5.7999999999999996E-3</v>
      </c>
      <c r="H17" s="522">
        <v>3.3999999999999998E-3</v>
      </c>
      <c r="I17" s="523">
        <v>7.8259395692462483</v>
      </c>
      <c r="J17" s="521">
        <v>3.9971971706454466</v>
      </c>
      <c r="K17" s="522">
        <v>3.4533505709976295</v>
      </c>
      <c r="L17" s="524">
        <v>5.5</v>
      </c>
      <c r="M17" s="521">
        <v>3.7555555555555555</v>
      </c>
      <c r="N17" s="524">
        <v>3.4285714285714284</v>
      </c>
      <c r="O17" s="408">
        <v>496.98014022667707</v>
      </c>
      <c r="P17" s="409">
        <v>290.12586206896549</v>
      </c>
      <c r="Q17" s="410">
        <v>125</v>
      </c>
      <c r="R17" s="408">
        <v>400</v>
      </c>
      <c r="S17" s="409">
        <v>169</v>
      </c>
      <c r="T17" s="410">
        <v>120</v>
      </c>
    </row>
    <row r="18" spans="2:20" s="155" customFormat="1" ht="19.5" customHeight="1" x14ac:dyDescent="0.2">
      <c r="B18" s="135"/>
      <c r="C18" s="137" t="s">
        <v>62</v>
      </c>
      <c r="D18" s="849" t="s">
        <v>88</v>
      </c>
      <c r="E18" s="850"/>
      <c r="F18" s="520">
        <v>0.30049000000000009</v>
      </c>
      <c r="G18" s="521">
        <v>0</v>
      </c>
      <c r="H18" s="522">
        <v>0</v>
      </c>
      <c r="I18" s="523">
        <v>9.9295425115468987</v>
      </c>
      <c r="J18" s="521">
        <v>0</v>
      </c>
      <c r="K18" s="522">
        <v>0</v>
      </c>
      <c r="L18" s="524">
        <v>6.935483870967742</v>
      </c>
      <c r="M18" s="521">
        <v>0</v>
      </c>
      <c r="N18" s="524">
        <v>0</v>
      </c>
      <c r="O18" s="408">
        <v>794.34756564278348</v>
      </c>
      <c r="P18" s="409">
        <v>0</v>
      </c>
      <c r="Q18" s="410">
        <v>0</v>
      </c>
      <c r="R18" s="408">
        <v>801</v>
      </c>
      <c r="S18" s="409">
        <v>0</v>
      </c>
      <c r="T18" s="410">
        <v>0</v>
      </c>
    </row>
    <row r="19" spans="2:20" s="155" customFormat="1" ht="21.95" customHeight="1" x14ac:dyDescent="0.2">
      <c r="B19" s="135"/>
      <c r="C19" s="137" t="s">
        <v>63</v>
      </c>
      <c r="D19" s="849" t="s">
        <v>159</v>
      </c>
      <c r="E19" s="850"/>
      <c r="F19" s="520">
        <v>0.22341999999999998</v>
      </c>
      <c r="G19" s="521">
        <v>0</v>
      </c>
      <c r="H19" s="522">
        <v>0</v>
      </c>
      <c r="I19" s="523">
        <v>7.4647702762712127</v>
      </c>
      <c r="J19" s="521">
        <v>0</v>
      </c>
      <c r="K19" s="522">
        <v>0</v>
      </c>
      <c r="L19" s="524">
        <v>6.5673076923076925</v>
      </c>
      <c r="M19" s="521">
        <v>0</v>
      </c>
      <c r="N19" s="524">
        <v>0</v>
      </c>
      <c r="O19" s="408">
        <v>793.26242055321802</v>
      </c>
      <c r="P19" s="409">
        <v>0</v>
      </c>
      <c r="Q19" s="410">
        <v>0</v>
      </c>
      <c r="R19" s="408">
        <v>683</v>
      </c>
      <c r="S19" s="409">
        <v>0</v>
      </c>
      <c r="T19" s="410">
        <v>0</v>
      </c>
    </row>
    <row r="20" spans="2:20" s="155" customFormat="1" ht="21.95" customHeight="1" x14ac:dyDescent="0.2">
      <c r="B20" s="135"/>
      <c r="C20" s="137" t="s">
        <v>64</v>
      </c>
      <c r="D20" s="849" t="s">
        <v>56</v>
      </c>
      <c r="E20" s="850"/>
      <c r="F20" s="520">
        <v>0.17567000000000002</v>
      </c>
      <c r="G20" s="521">
        <v>0</v>
      </c>
      <c r="H20" s="522">
        <v>0</v>
      </c>
      <c r="I20" s="523">
        <v>4.4861847269448276</v>
      </c>
      <c r="J20" s="521">
        <v>0</v>
      </c>
      <c r="K20" s="522">
        <v>0</v>
      </c>
      <c r="L20" s="524">
        <v>4.3076923076923075</v>
      </c>
      <c r="M20" s="521">
        <v>0</v>
      </c>
      <c r="N20" s="524">
        <v>0</v>
      </c>
      <c r="O20" s="408">
        <v>320.58644048500031</v>
      </c>
      <c r="P20" s="409">
        <v>0</v>
      </c>
      <c r="Q20" s="410">
        <v>0</v>
      </c>
      <c r="R20" s="408">
        <v>300</v>
      </c>
      <c r="S20" s="409">
        <v>0</v>
      </c>
      <c r="T20" s="410">
        <v>0</v>
      </c>
    </row>
    <row r="21" spans="2:20" s="155" customFormat="1" ht="16.5" customHeight="1" x14ac:dyDescent="0.2">
      <c r="B21" s="135"/>
      <c r="C21" s="137">
        <v>33</v>
      </c>
      <c r="D21" s="849" t="s">
        <v>79</v>
      </c>
      <c r="E21" s="850"/>
      <c r="F21" s="520">
        <v>0.26816000000000001</v>
      </c>
      <c r="G21" s="521">
        <v>0</v>
      </c>
      <c r="H21" s="522">
        <v>9.9799999999999993E-3</v>
      </c>
      <c r="I21" s="523">
        <v>6.4736790905823893</v>
      </c>
      <c r="J21" s="521">
        <v>0</v>
      </c>
      <c r="K21" s="522">
        <v>17.725777766540325</v>
      </c>
      <c r="L21" s="524">
        <v>5.2884615384615383</v>
      </c>
      <c r="M21" s="521">
        <v>0</v>
      </c>
      <c r="N21" s="524">
        <v>19.636363636363637</v>
      </c>
      <c r="O21" s="408">
        <v>534.55004474940336</v>
      </c>
      <c r="P21" s="409">
        <v>0</v>
      </c>
      <c r="Q21" s="410">
        <v>499.06513026052102</v>
      </c>
      <c r="R21" s="408">
        <v>513</v>
      </c>
      <c r="S21" s="409">
        <v>0</v>
      </c>
      <c r="T21" s="410">
        <v>503</v>
      </c>
    </row>
    <row r="22" spans="2:20" s="155" customFormat="1" ht="19.5" customHeight="1" x14ac:dyDescent="0.2">
      <c r="B22" s="301"/>
      <c r="C22" s="300" t="s">
        <v>65</v>
      </c>
      <c r="D22" s="853" t="s">
        <v>94</v>
      </c>
      <c r="E22" s="854"/>
      <c r="F22" s="527">
        <v>8.5080000000000003E-2</v>
      </c>
      <c r="G22" s="337">
        <v>3.8799999999999998E-3</v>
      </c>
      <c r="H22" s="405">
        <v>0</v>
      </c>
      <c r="I22" s="404">
        <v>5.8041970635979396</v>
      </c>
      <c r="J22" s="337">
        <v>6.2045454545454541</v>
      </c>
      <c r="K22" s="405">
        <v>0</v>
      </c>
      <c r="L22" s="336">
        <v>5.3793103448275863</v>
      </c>
      <c r="M22" s="337">
        <v>6.2045454545454541</v>
      </c>
      <c r="N22" s="336">
        <v>0</v>
      </c>
      <c r="O22" s="404">
        <v>374.26433944522802</v>
      </c>
      <c r="P22" s="337">
        <v>546</v>
      </c>
      <c r="Q22" s="405">
        <v>0</v>
      </c>
      <c r="R22" s="404">
        <v>390</v>
      </c>
      <c r="S22" s="337">
        <v>546</v>
      </c>
      <c r="T22" s="405">
        <v>0</v>
      </c>
    </row>
    <row r="23" spans="2:20" s="132" customFormat="1" ht="14.25" customHeight="1" x14ac:dyDescent="0.2">
      <c r="B23" s="297" t="s">
        <v>29</v>
      </c>
      <c r="C23" s="853" t="s">
        <v>18</v>
      </c>
      <c r="D23" s="853"/>
      <c r="E23" s="854"/>
      <c r="F23" s="527">
        <v>2.4272400000000003</v>
      </c>
      <c r="G23" s="337">
        <v>2.5500000000000002E-2</v>
      </c>
      <c r="H23" s="405">
        <v>0.11295000000000002</v>
      </c>
      <c r="I23" s="404">
        <v>6.4797033425533126</v>
      </c>
      <c r="J23" s="337">
        <v>3.8878492522769759</v>
      </c>
      <c r="K23" s="405">
        <v>5.228344144932632</v>
      </c>
      <c r="L23" s="336">
        <v>5</v>
      </c>
      <c r="M23" s="337">
        <v>3.7941176470588234</v>
      </c>
      <c r="N23" s="336">
        <v>4.2183908045977008</v>
      </c>
      <c r="O23" s="404">
        <v>521.4015466126134</v>
      </c>
      <c r="P23" s="337">
        <v>181.13254901960786</v>
      </c>
      <c r="Q23" s="405">
        <v>305.81717574147848</v>
      </c>
      <c r="R23" s="404">
        <v>399</v>
      </c>
      <c r="S23" s="337">
        <v>164</v>
      </c>
      <c r="T23" s="405">
        <v>296</v>
      </c>
    </row>
    <row r="24" spans="2:20" s="132" customFormat="1" ht="22.5" customHeight="1" x14ac:dyDescent="0.2">
      <c r="B24" s="297" t="s">
        <v>66</v>
      </c>
      <c r="C24" s="853" t="s">
        <v>19</v>
      </c>
      <c r="D24" s="853"/>
      <c r="E24" s="854"/>
      <c r="F24" s="527">
        <v>122.29190000000051</v>
      </c>
      <c r="G24" s="337">
        <v>2.2410500000000004</v>
      </c>
      <c r="H24" s="405">
        <v>2.1007999999999973</v>
      </c>
      <c r="I24" s="404">
        <v>4.8946131930723835</v>
      </c>
      <c r="J24" s="337">
        <v>6.5851143691359413</v>
      </c>
      <c r="K24" s="405">
        <v>5.4829069184936685</v>
      </c>
      <c r="L24" s="336">
        <v>4.4827586206896548</v>
      </c>
      <c r="M24" s="337">
        <v>4.9770114942528734</v>
      </c>
      <c r="N24" s="336">
        <v>5.0344827586206895</v>
      </c>
      <c r="O24" s="404">
        <v>438.95431030182698</v>
      </c>
      <c r="P24" s="337">
        <v>458.75570379955826</v>
      </c>
      <c r="Q24" s="405">
        <v>458.23846629855302</v>
      </c>
      <c r="R24" s="404">
        <v>432</v>
      </c>
      <c r="S24" s="337">
        <v>433</v>
      </c>
      <c r="T24" s="405">
        <v>437</v>
      </c>
    </row>
    <row r="25" spans="2:20" s="132" customFormat="1" ht="16.5" customHeight="1" x14ac:dyDescent="0.2">
      <c r="B25" s="297"/>
      <c r="C25" s="300" t="s">
        <v>20</v>
      </c>
      <c r="D25" s="853" t="s">
        <v>99</v>
      </c>
      <c r="E25" s="854"/>
      <c r="F25" s="515">
        <v>46.210630000000016</v>
      </c>
      <c r="G25" s="516">
        <v>1.1929300000000003</v>
      </c>
      <c r="H25" s="517">
        <v>1.0472799999999995</v>
      </c>
      <c r="I25" s="518">
        <v>5.2040487384374856</v>
      </c>
      <c r="J25" s="516">
        <v>7.437097069863845</v>
      </c>
      <c r="K25" s="517">
        <v>5.5304544369052655</v>
      </c>
      <c r="L25" s="519">
        <v>4.9907407407407405</v>
      </c>
      <c r="M25" s="516">
        <v>5.1428571428571432</v>
      </c>
      <c r="N25" s="519">
        <v>5.5402298850574709</v>
      </c>
      <c r="O25" s="404">
        <v>513.31658776346501</v>
      </c>
      <c r="P25" s="337">
        <v>519.64302180345862</v>
      </c>
      <c r="Q25" s="405">
        <v>480.18230081735555</v>
      </c>
      <c r="R25" s="404">
        <v>512</v>
      </c>
      <c r="S25" s="337">
        <v>548</v>
      </c>
      <c r="T25" s="405">
        <v>481</v>
      </c>
    </row>
    <row r="26" spans="2:20" s="132" customFormat="1" ht="16.5" customHeight="1" x14ac:dyDescent="0.2">
      <c r="B26" s="131"/>
      <c r="C26" s="138">
        <v>45</v>
      </c>
      <c r="D26" s="849" t="s">
        <v>80</v>
      </c>
      <c r="E26" s="850"/>
      <c r="F26" s="338">
        <v>0.27795999999999998</v>
      </c>
      <c r="G26" s="521">
        <v>7.263E-2</v>
      </c>
      <c r="H26" s="343">
        <v>0.01</v>
      </c>
      <c r="I26" s="528">
        <v>6.2949073795419688</v>
      </c>
      <c r="J26" s="521">
        <v>5.3873097904105656</v>
      </c>
      <c r="K26" s="343">
        <v>3.4022988505747125</v>
      </c>
      <c r="L26" s="338">
        <v>6.9195402298850572</v>
      </c>
      <c r="M26" s="147">
        <v>5.5694444444444446</v>
      </c>
      <c r="N26" s="338">
        <v>3.4022988505747125</v>
      </c>
      <c r="O26" s="528">
        <v>531.90595769175411</v>
      </c>
      <c r="P26" s="409">
        <v>394</v>
      </c>
      <c r="Q26" s="343">
        <v>296</v>
      </c>
      <c r="R26" s="528">
        <v>602</v>
      </c>
      <c r="S26" s="409">
        <v>401</v>
      </c>
      <c r="T26" s="343">
        <v>296</v>
      </c>
    </row>
    <row r="27" spans="2:20" s="132" customFormat="1" ht="21.95" customHeight="1" x14ac:dyDescent="0.2">
      <c r="B27" s="131"/>
      <c r="C27" s="138">
        <v>46</v>
      </c>
      <c r="D27" s="849" t="s">
        <v>81</v>
      </c>
      <c r="E27" s="850"/>
      <c r="F27" s="338">
        <v>2.8154000000000003</v>
      </c>
      <c r="G27" s="521">
        <v>4.8239999999999998E-2</v>
      </c>
      <c r="H27" s="343">
        <v>4.0800000000000003E-3</v>
      </c>
      <c r="I27" s="528">
        <v>5.2790592854030987</v>
      </c>
      <c r="J27" s="521">
        <v>5.6319468000133153</v>
      </c>
      <c r="K27" s="343">
        <v>5.8289948163173317</v>
      </c>
      <c r="L27" s="338">
        <v>4.9655172413793105</v>
      </c>
      <c r="M27" s="147">
        <v>4.7283950617283947</v>
      </c>
      <c r="N27" s="338">
        <v>5.8735632183908049</v>
      </c>
      <c r="O27" s="528">
        <v>405.51720892235568</v>
      </c>
      <c r="P27" s="409">
        <v>232.17640961857379</v>
      </c>
      <c r="Q27" s="343">
        <v>522.08333333333337</v>
      </c>
      <c r="R27" s="528">
        <v>397</v>
      </c>
      <c r="S27" s="409">
        <v>207</v>
      </c>
      <c r="T27" s="343">
        <v>511</v>
      </c>
    </row>
    <row r="28" spans="2:20" s="132" customFormat="1" ht="15" customHeight="1" x14ac:dyDescent="0.2">
      <c r="B28" s="131"/>
      <c r="C28" s="138">
        <v>47</v>
      </c>
      <c r="D28" s="849" t="s">
        <v>82</v>
      </c>
      <c r="E28" s="850"/>
      <c r="F28" s="338">
        <v>43.117270000000019</v>
      </c>
      <c r="G28" s="521">
        <v>1.0720600000000002</v>
      </c>
      <c r="H28" s="343">
        <v>1.0331999999999995</v>
      </c>
      <c r="I28" s="528">
        <v>5.1921184895648533</v>
      </c>
      <c r="J28" s="521">
        <v>7.6571934255941994</v>
      </c>
      <c r="K28" s="343">
        <v>5.5498732436370721</v>
      </c>
      <c r="L28" s="338">
        <v>4.9907407407407405</v>
      </c>
      <c r="M28" s="147">
        <v>5.1428571428571432</v>
      </c>
      <c r="N28" s="338">
        <v>5.5747126436781613</v>
      </c>
      <c r="O28" s="528">
        <v>520.23565453007575</v>
      </c>
      <c r="P28" s="409">
        <v>541.0903680764136</v>
      </c>
      <c r="Q28" s="343">
        <v>481.79947735191632</v>
      </c>
      <c r="R28" s="528">
        <v>518</v>
      </c>
      <c r="S28" s="409">
        <v>557</v>
      </c>
      <c r="T28" s="343">
        <v>482</v>
      </c>
    </row>
    <row r="29" spans="2:20" s="132" customFormat="1" ht="20.25" customHeight="1" x14ac:dyDescent="0.2">
      <c r="B29" s="131"/>
      <c r="C29" s="134" t="s">
        <v>1</v>
      </c>
      <c r="D29" s="860" t="str">
        <f>"Transportes e armazenagem"</f>
        <v>Transportes e armazenagem</v>
      </c>
      <c r="E29" s="861"/>
      <c r="F29" s="338">
        <v>1.9188399999999997</v>
      </c>
      <c r="G29" s="521">
        <v>4.9409999999999989E-2</v>
      </c>
      <c r="H29" s="343">
        <v>3.279E-2</v>
      </c>
      <c r="I29" s="528">
        <v>5.7826207044840379</v>
      </c>
      <c r="J29" s="521">
        <v>9.0648940049748905</v>
      </c>
      <c r="K29" s="343">
        <v>18.229206688508807</v>
      </c>
      <c r="L29" s="338">
        <v>5.308988764044944</v>
      </c>
      <c r="M29" s="147">
        <v>5.9318181818181817</v>
      </c>
      <c r="N29" s="338">
        <v>6.2962962962962967</v>
      </c>
      <c r="O29" s="528">
        <v>583.62707677555193</v>
      </c>
      <c r="P29" s="409">
        <v>472.36794171220407</v>
      </c>
      <c r="Q29" s="343">
        <v>1717.9926806953342</v>
      </c>
      <c r="R29" s="528">
        <v>570</v>
      </c>
      <c r="S29" s="409">
        <v>440</v>
      </c>
      <c r="T29" s="343">
        <v>604</v>
      </c>
    </row>
    <row r="30" spans="2:20" s="132" customFormat="1" ht="13.5" customHeight="1" x14ac:dyDescent="0.2">
      <c r="B30" s="131"/>
      <c r="C30" s="134" t="s">
        <v>21</v>
      </c>
      <c r="D30" s="860" t="str">
        <f>"Alojamento, restauração e similares"</f>
        <v>Alojamento, restauração e similares</v>
      </c>
      <c r="E30" s="861"/>
      <c r="F30" s="338">
        <v>12.57656999999999</v>
      </c>
      <c r="G30" s="521">
        <v>9.8159999999999997E-2</v>
      </c>
      <c r="H30" s="343">
        <v>0.32252000000000008</v>
      </c>
      <c r="I30" s="528">
        <v>4.3736697028477964</v>
      </c>
      <c r="J30" s="521">
        <v>4.7145772342375656</v>
      </c>
      <c r="K30" s="343">
        <v>5.2322284024995467</v>
      </c>
      <c r="L30" s="338">
        <v>4.115384615384615</v>
      </c>
      <c r="M30" s="147">
        <v>4.0065789473684212</v>
      </c>
      <c r="N30" s="338">
        <v>4.7701149425287355</v>
      </c>
      <c r="O30" s="528">
        <v>433.93024807240772</v>
      </c>
      <c r="P30" s="409">
        <v>417.6992665036675</v>
      </c>
      <c r="Q30" s="343">
        <v>472.86865930794994</v>
      </c>
      <c r="R30" s="528">
        <v>435</v>
      </c>
      <c r="S30" s="409">
        <v>473</v>
      </c>
      <c r="T30" s="343">
        <v>470</v>
      </c>
    </row>
    <row r="31" spans="2:20" s="132" customFormat="1" ht="13.5" customHeight="1" x14ac:dyDescent="0.2">
      <c r="B31" s="131"/>
      <c r="C31" s="134" t="s">
        <v>22</v>
      </c>
      <c r="D31" s="860" t="str">
        <f>"Activ de informação e de comunicação "</f>
        <v xml:space="preserve">Activ de informação e de comunicação </v>
      </c>
      <c r="E31" s="861"/>
      <c r="F31" s="338">
        <v>0.56465999999999994</v>
      </c>
      <c r="G31" s="521">
        <v>7.980000000000001E-3</v>
      </c>
      <c r="H31" s="343">
        <v>2.1490000000000002E-2</v>
      </c>
      <c r="I31" s="528">
        <v>9.5964970731007533</v>
      </c>
      <c r="J31" s="521">
        <v>4.7079545454545446</v>
      </c>
      <c r="K31" s="343">
        <v>5.5456151172568191</v>
      </c>
      <c r="L31" s="338">
        <v>5.818965517241379</v>
      </c>
      <c r="M31" s="147">
        <v>4.7159090909090908</v>
      </c>
      <c r="N31" s="338">
        <v>5.5925925925925926</v>
      </c>
      <c r="O31" s="528">
        <v>1154.8066269967771</v>
      </c>
      <c r="P31" s="409">
        <v>466</v>
      </c>
      <c r="Q31" s="343">
        <v>544.66821777570965</v>
      </c>
      <c r="R31" s="528">
        <v>675</v>
      </c>
      <c r="S31" s="409">
        <v>463.5</v>
      </c>
      <c r="T31" s="343">
        <v>572</v>
      </c>
    </row>
    <row r="32" spans="2:20" s="132" customFormat="1" ht="21.95" customHeight="1" x14ac:dyDescent="0.2">
      <c r="B32" s="131"/>
      <c r="C32" s="134" t="s">
        <v>23</v>
      </c>
      <c r="D32" s="860" t="s">
        <v>122</v>
      </c>
      <c r="E32" s="861"/>
      <c r="F32" s="520">
        <v>0.56050999999999984</v>
      </c>
      <c r="G32" s="521">
        <v>2.65E-3</v>
      </c>
      <c r="H32" s="522">
        <v>0</v>
      </c>
      <c r="I32" s="523">
        <v>12.687076706356484</v>
      </c>
      <c r="J32" s="521">
        <v>8.1724137931034484</v>
      </c>
      <c r="K32" s="522">
        <v>0</v>
      </c>
      <c r="L32" s="524">
        <v>7.1609195402298846</v>
      </c>
      <c r="M32" s="521">
        <v>8.1724137931034484</v>
      </c>
      <c r="N32" s="524">
        <v>0</v>
      </c>
      <c r="O32" s="408">
        <v>926.45435407040009</v>
      </c>
      <c r="P32" s="409">
        <v>711</v>
      </c>
      <c r="Q32" s="410">
        <v>0</v>
      </c>
      <c r="R32" s="408">
        <v>623</v>
      </c>
      <c r="S32" s="409">
        <v>711</v>
      </c>
      <c r="T32" s="410">
        <v>0</v>
      </c>
    </row>
    <row r="33" spans="2:20" s="132" customFormat="1" ht="11.25" customHeight="1" x14ac:dyDescent="0.2">
      <c r="B33" s="131"/>
      <c r="C33" s="134" t="s">
        <v>73</v>
      </c>
      <c r="D33" s="862" t="s">
        <v>83</v>
      </c>
      <c r="E33" s="863"/>
      <c r="F33" s="520">
        <v>2.6168900000000037</v>
      </c>
      <c r="G33" s="521">
        <v>2.3199999999999998E-2</v>
      </c>
      <c r="H33" s="522">
        <v>0.11013999999999999</v>
      </c>
      <c r="I33" s="523">
        <v>7.6842511131540068</v>
      </c>
      <c r="J33" s="521">
        <v>12.827337934149886</v>
      </c>
      <c r="K33" s="522">
        <v>5.5081403914529989</v>
      </c>
      <c r="L33" s="524">
        <v>5.4942528735632186</v>
      </c>
      <c r="M33" s="521">
        <v>16.2183908045977</v>
      </c>
      <c r="N33" s="524">
        <v>4.3111111111111109</v>
      </c>
      <c r="O33" s="408">
        <v>731.12886288686184</v>
      </c>
      <c r="P33" s="409">
        <v>1029.2202586206897</v>
      </c>
      <c r="Q33" s="410">
        <v>461.10713637189031</v>
      </c>
      <c r="R33" s="408">
        <v>478</v>
      </c>
      <c r="S33" s="409">
        <v>1411</v>
      </c>
      <c r="T33" s="410">
        <v>350</v>
      </c>
    </row>
    <row r="34" spans="2:20" s="132" customFormat="1" ht="17.100000000000001" customHeight="1" x14ac:dyDescent="0.2">
      <c r="B34" s="131"/>
      <c r="C34" s="134" t="s">
        <v>25</v>
      </c>
      <c r="D34" s="862" t="s">
        <v>84</v>
      </c>
      <c r="E34" s="863"/>
      <c r="F34" s="520">
        <v>57.843799999999675</v>
      </c>
      <c r="G34" s="521">
        <v>0.86672000000000005</v>
      </c>
      <c r="H34" s="522">
        <v>0.56658000000000019</v>
      </c>
      <c r="I34" s="523">
        <v>4.4836033940918663</v>
      </c>
      <c r="J34" s="521">
        <v>5.3282887453896457</v>
      </c>
      <c r="K34" s="522">
        <v>4.7927577542703643</v>
      </c>
      <c r="L34" s="524">
        <v>4.3717948717948714</v>
      </c>
      <c r="M34" s="521">
        <v>4.5</v>
      </c>
      <c r="N34" s="524">
        <v>4.441860465116279</v>
      </c>
      <c r="O34" s="408">
        <v>350.91036100671118</v>
      </c>
      <c r="P34" s="409">
        <v>362.71797120177212</v>
      </c>
      <c r="Q34" s="410">
        <v>332.60653394048501</v>
      </c>
      <c r="R34" s="408">
        <v>341</v>
      </c>
      <c r="S34" s="409">
        <v>278</v>
      </c>
      <c r="T34" s="410">
        <v>381</v>
      </c>
    </row>
    <row r="35" spans="2:20" s="155" customFormat="1" ht="24.75" customHeight="1" x14ac:dyDescent="0.2">
      <c r="B35" s="126" t="s">
        <v>67</v>
      </c>
      <c r="C35" s="858" t="s">
        <v>161</v>
      </c>
      <c r="D35" s="858"/>
      <c r="E35" s="859"/>
      <c r="F35" s="510">
        <v>38.038540000000069</v>
      </c>
      <c r="G35" s="511">
        <v>0.19056999999999999</v>
      </c>
      <c r="H35" s="512">
        <v>1.5702600000000007</v>
      </c>
      <c r="I35" s="513">
        <v>13.685553459830485</v>
      </c>
      <c r="J35" s="511">
        <v>11.064019719219893</v>
      </c>
      <c r="K35" s="512">
        <v>17.015439062193199</v>
      </c>
      <c r="L35" s="514">
        <v>11.538461538461538</v>
      </c>
      <c r="M35" s="511">
        <v>10.049586776859504</v>
      </c>
      <c r="N35" s="514">
        <v>17.482758620689655</v>
      </c>
      <c r="O35" s="402">
        <v>1044.2859179137768</v>
      </c>
      <c r="P35" s="335">
        <v>676.06417589337252</v>
      </c>
      <c r="Q35" s="403">
        <v>1622.345375925006</v>
      </c>
      <c r="R35" s="402">
        <v>796</v>
      </c>
      <c r="S35" s="335">
        <v>609</v>
      </c>
      <c r="T35" s="403">
        <v>1596</v>
      </c>
    </row>
    <row r="36" spans="2:20" s="155" customFormat="1" ht="15.95" customHeight="1" x14ac:dyDescent="0.2">
      <c r="B36" s="135"/>
      <c r="C36" s="140" t="s">
        <v>74</v>
      </c>
      <c r="D36" s="847" t="s">
        <v>24</v>
      </c>
      <c r="E36" s="848"/>
      <c r="F36" s="520">
        <v>25.781450000000103</v>
      </c>
      <c r="G36" s="521">
        <v>2.469E-2</v>
      </c>
      <c r="H36" s="522">
        <v>1.4696300000000007</v>
      </c>
      <c r="I36" s="523">
        <v>15.567924407620328</v>
      </c>
      <c r="J36" s="521">
        <v>10.912041750515582</v>
      </c>
      <c r="K36" s="522">
        <v>17.453140307435213</v>
      </c>
      <c r="L36" s="524">
        <v>13.60655737704918</v>
      </c>
      <c r="M36" s="521">
        <v>9.1458333333333339</v>
      </c>
      <c r="N36" s="524">
        <v>17.482758620689655</v>
      </c>
      <c r="O36" s="408">
        <v>1152.1285323362322</v>
      </c>
      <c r="P36" s="409">
        <v>883.33738355609569</v>
      </c>
      <c r="Q36" s="410">
        <v>1671.3839061532497</v>
      </c>
      <c r="R36" s="408">
        <v>897</v>
      </c>
      <c r="S36" s="409">
        <v>878</v>
      </c>
      <c r="T36" s="410">
        <v>1630</v>
      </c>
    </row>
    <row r="37" spans="2:20" s="155" customFormat="1" ht="15.95" customHeight="1" x14ac:dyDescent="0.2">
      <c r="B37" s="135"/>
      <c r="C37" s="140" t="s">
        <v>75</v>
      </c>
      <c r="D37" s="847" t="s">
        <v>85</v>
      </c>
      <c r="E37" s="848"/>
      <c r="F37" s="529">
        <v>8.5322099999999956</v>
      </c>
      <c r="G37" s="147">
        <v>9.9610000000000004E-2</v>
      </c>
      <c r="H37" s="407">
        <v>8.1470000000000001E-2</v>
      </c>
      <c r="I37" s="406">
        <v>11.154786839601504</v>
      </c>
      <c r="J37" s="147">
        <v>9.9958062128759249</v>
      </c>
      <c r="K37" s="407">
        <v>10.618000412616791</v>
      </c>
      <c r="L37" s="338">
        <v>7.931034482758621</v>
      </c>
      <c r="M37" s="147">
        <v>10.049586776859504</v>
      </c>
      <c r="N37" s="338">
        <v>9.7692307692307701</v>
      </c>
      <c r="O37" s="406">
        <v>901.22034150589354</v>
      </c>
      <c r="P37" s="147">
        <v>632.76719204899109</v>
      </c>
      <c r="Q37" s="407">
        <v>922.14938013992878</v>
      </c>
      <c r="R37" s="406">
        <v>600</v>
      </c>
      <c r="S37" s="147">
        <v>492</v>
      </c>
      <c r="T37" s="407">
        <v>1016</v>
      </c>
    </row>
    <row r="38" spans="2:20" s="155" customFormat="1" ht="15.95" customHeight="1" x14ac:dyDescent="0.2">
      <c r="B38" s="135"/>
      <c r="C38" s="140" t="s">
        <v>76</v>
      </c>
      <c r="D38" s="847" t="s">
        <v>95</v>
      </c>
      <c r="E38" s="848"/>
      <c r="F38" s="520">
        <v>1.5480600000000007</v>
      </c>
      <c r="G38" s="521">
        <v>3.1920000000000004E-2</v>
      </c>
      <c r="H38" s="522">
        <v>1.059E-2</v>
      </c>
      <c r="I38" s="523">
        <v>7.4449325792075758</v>
      </c>
      <c r="J38" s="521">
        <v>14.973778195488721</v>
      </c>
      <c r="K38" s="522">
        <v>10.04457450009858</v>
      </c>
      <c r="L38" s="524">
        <v>5.865384615384615</v>
      </c>
      <c r="M38" s="521">
        <v>15.225</v>
      </c>
      <c r="N38" s="524">
        <v>5.7357142857142858</v>
      </c>
      <c r="O38" s="408">
        <v>699.38351872666453</v>
      </c>
      <c r="P38" s="409">
        <v>656.26691729323306</v>
      </c>
      <c r="Q38" s="410">
        <v>691.31633616619456</v>
      </c>
      <c r="R38" s="408">
        <v>601</v>
      </c>
      <c r="S38" s="409">
        <v>609</v>
      </c>
      <c r="T38" s="410">
        <v>730</v>
      </c>
    </row>
    <row r="39" spans="2:20" s="155" customFormat="1" ht="15.95" customHeight="1" thickBot="1" x14ac:dyDescent="0.25">
      <c r="B39" s="143"/>
      <c r="C39" s="144" t="s">
        <v>77</v>
      </c>
      <c r="D39" s="855" t="s">
        <v>86</v>
      </c>
      <c r="E39" s="856"/>
      <c r="F39" s="552">
        <v>2.1768200000000002</v>
      </c>
      <c r="G39" s="148">
        <v>3.4350000000000006E-2</v>
      </c>
      <c r="H39" s="149">
        <v>8.5700000000000012E-3</v>
      </c>
      <c r="I39" s="411">
        <v>5.749038430266423</v>
      </c>
      <c r="J39" s="148">
        <v>10.637748768760845</v>
      </c>
      <c r="K39" s="149">
        <v>11.386722778476498</v>
      </c>
      <c r="L39" s="344">
        <v>4.476923076923077</v>
      </c>
      <c r="M39" s="148">
        <v>6.453846153846154</v>
      </c>
      <c r="N39" s="344">
        <v>6.1494252873563218</v>
      </c>
      <c r="O39" s="411">
        <v>573.07386462821898</v>
      </c>
      <c r="P39" s="148">
        <v>671.03260553129542</v>
      </c>
      <c r="Q39" s="149">
        <v>1019.7864644107352</v>
      </c>
      <c r="R39" s="411">
        <v>582</v>
      </c>
      <c r="S39" s="148">
        <v>460</v>
      </c>
      <c r="T39" s="149">
        <v>482</v>
      </c>
    </row>
    <row r="40" spans="2:20" s="155" customFormat="1" ht="15.95" customHeight="1" x14ac:dyDescent="0.2">
      <c r="B40" s="199" t="s">
        <v>213</v>
      </c>
      <c r="C40" s="140"/>
      <c r="D40" s="533"/>
      <c r="E40" s="533"/>
      <c r="F40" s="532"/>
      <c r="G40" s="532"/>
      <c r="H40" s="532"/>
      <c r="I40" s="532"/>
      <c r="J40" s="532"/>
      <c r="K40" s="532"/>
      <c r="L40" s="532"/>
      <c r="M40" s="532"/>
      <c r="N40" s="532"/>
      <c r="O40" s="531"/>
      <c r="P40" s="531"/>
      <c r="Q40" s="531"/>
      <c r="R40" s="531"/>
      <c r="S40" s="531"/>
      <c r="T40" s="531"/>
    </row>
    <row r="41" spans="2:20" s="155" customFormat="1" ht="15.95" customHeight="1" x14ac:dyDescent="0.2">
      <c r="B41" s="199" t="s">
        <v>216</v>
      </c>
      <c r="C41" s="140"/>
      <c r="D41" s="533"/>
      <c r="E41" s="533"/>
      <c r="F41" s="532"/>
      <c r="G41" s="532"/>
      <c r="H41" s="532"/>
      <c r="I41" s="532"/>
      <c r="J41" s="532"/>
      <c r="K41" s="532"/>
      <c r="L41" s="532"/>
      <c r="M41" s="532"/>
      <c r="N41" s="532"/>
      <c r="O41" s="531"/>
      <c r="P41" s="531"/>
      <c r="Q41" s="531"/>
      <c r="R41" s="531"/>
      <c r="S41" s="531"/>
      <c r="T41" s="531"/>
    </row>
    <row r="42" spans="2:20" s="198" customFormat="1" ht="15" customHeight="1" x14ac:dyDescent="0.2">
      <c r="B42" s="199" t="s">
        <v>215</v>
      </c>
      <c r="C42" s="530"/>
      <c r="D42" s="530"/>
      <c r="E42" s="530"/>
      <c r="F42" s="530"/>
      <c r="G42" s="530"/>
      <c r="H42" s="530"/>
      <c r="I42" s="530"/>
      <c r="J42" s="530"/>
      <c r="K42" s="530"/>
      <c r="L42" s="530"/>
      <c r="M42" s="530"/>
      <c r="N42" s="530"/>
    </row>
    <row r="43" spans="2:20" x14ac:dyDescent="0.2">
      <c r="B43" s="158"/>
    </row>
    <row r="44" spans="2:20" x14ac:dyDescent="0.2">
      <c r="B44" s="158"/>
    </row>
  </sheetData>
  <mergeCells count="38">
    <mergeCell ref="C35:E35"/>
    <mergeCell ref="D36:E36"/>
    <mergeCell ref="D37:E37"/>
    <mergeCell ref="D38:E38"/>
    <mergeCell ref="D39:E39"/>
    <mergeCell ref="D34:E34"/>
    <mergeCell ref="C23:E23"/>
    <mergeCell ref="C24:E24"/>
    <mergeCell ref="D25:E25"/>
    <mergeCell ref="D26:E26"/>
    <mergeCell ref="D27:E27"/>
    <mergeCell ref="D28:E28"/>
    <mergeCell ref="D29:E29"/>
    <mergeCell ref="D30:E30"/>
    <mergeCell ref="D31:E31"/>
    <mergeCell ref="D32:E32"/>
    <mergeCell ref="D33:E33"/>
    <mergeCell ref="D22:E22"/>
    <mergeCell ref="B8:E8"/>
    <mergeCell ref="C9:E9"/>
    <mergeCell ref="D13:E13"/>
    <mergeCell ref="D14:E14"/>
    <mergeCell ref="D15:E15"/>
    <mergeCell ref="D16:E16"/>
    <mergeCell ref="D17:E17"/>
    <mergeCell ref="D18:E18"/>
    <mergeCell ref="D19:E19"/>
    <mergeCell ref="D20:E20"/>
    <mergeCell ref="D21:E21"/>
    <mergeCell ref="B2:T2"/>
    <mergeCell ref="B4:E6"/>
    <mergeCell ref="F4:H5"/>
    <mergeCell ref="I4:N4"/>
    <mergeCell ref="O4:T4"/>
    <mergeCell ref="I5:K5"/>
    <mergeCell ref="L5:N5"/>
    <mergeCell ref="O5:Q5"/>
    <mergeCell ref="R5:T5"/>
  </mergeCells>
  <printOptions horizontalCentered="1" verticalCentered="1"/>
  <pageMargins left="0.23622047244094491" right="0.23622047244094491" top="0.70866141732283472" bottom="0.19685039370078741" header="0.19685039370078741" footer="0"/>
  <pageSetup paperSize="9" scale="64" orientation="landscape" r:id="rId1"/>
  <headerFooter scaleWithDoc="0"/>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2AFF08-244E-4346-AACC-2D871D983D57}">
  <sheetPr>
    <tabColor theme="0" tint="-0.34998626667073579"/>
  </sheetPr>
  <dimension ref="B2:Z48"/>
  <sheetViews>
    <sheetView showGridLines="0" zoomScaleNormal="100" workbookViewId="0"/>
  </sheetViews>
  <sheetFormatPr defaultRowHeight="12" x14ac:dyDescent="0.2"/>
  <cols>
    <col min="1" max="1" width="1.140625" style="158" customWidth="1"/>
    <col min="2" max="2" width="6.42578125" style="199" customWidth="1"/>
    <col min="3" max="3" width="5.42578125" style="157" customWidth="1"/>
    <col min="4" max="4" width="0.85546875" style="158" customWidth="1"/>
    <col min="5" max="5" width="40.140625" style="158" customWidth="1"/>
    <col min="6" max="8" width="7.7109375" style="158" customWidth="1"/>
    <col min="9" max="9" width="6.5703125" style="158" customWidth="1"/>
    <col min="10" max="11" width="7.7109375" style="158" customWidth="1"/>
    <col min="12" max="17" width="7.28515625" style="158" customWidth="1"/>
    <col min="18" max="20" width="7.5703125" style="158" customWidth="1"/>
    <col min="21" max="22" width="8.85546875" style="158" customWidth="1"/>
    <col min="23" max="23" width="9" style="158" customWidth="1"/>
    <col min="24" max="24" width="8.85546875" style="158" customWidth="1"/>
    <col min="25" max="25" width="8.7109375" style="158" customWidth="1"/>
    <col min="26" max="26" width="8.28515625" style="158" customWidth="1"/>
    <col min="27" max="16384" width="9.140625" style="158"/>
  </cols>
  <sheetData>
    <row r="2" spans="2:26" s="188" customFormat="1" ht="27.75" customHeight="1" x14ac:dyDescent="0.2">
      <c r="B2" s="868" t="s">
        <v>221</v>
      </c>
      <c r="C2" s="868"/>
      <c r="D2" s="868"/>
      <c r="E2" s="868"/>
      <c r="F2" s="868"/>
      <c r="G2" s="868"/>
      <c r="H2" s="868"/>
      <c r="I2" s="868"/>
      <c r="J2" s="868"/>
      <c r="K2" s="868"/>
      <c r="L2" s="868"/>
      <c r="M2" s="868"/>
      <c r="N2" s="868"/>
      <c r="O2" s="868"/>
      <c r="P2" s="868"/>
      <c r="Q2" s="868"/>
      <c r="R2" s="868"/>
      <c r="S2" s="868"/>
      <c r="T2" s="868"/>
      <c r="U2" s="868"/>
      <c r="V2" s="868"/>
      <c r="W2" s="868"/>
      <c r="X2" s="868"/>
      <c r="Y2" s="868"/>
      <c r="Z2" s="868"/>
    </row>
    <row r="3" spans="2:26" s="155" customFormat="1" ht="6.75" customHeight="1" thickBot="1" x14ac:dyDescent="0.25">
      <c r="B3" s="157"/>
      <c r="C3" s="157"/>
      <c r="E3" s="132"/>
    </row>
    <row r="4" spans="2:26" s="138" customFormat="1" ht="25.5" customHeight="1" thickBot="1" x14ac:dyDescent="0.25">
      <c r="B4" s="864" t="s">
        <v>52</v>
      </c>
      <c r="C4" s="865"/>
      <c r="D4" s="865"/>
      <c r="E4" s="866"/>
      <c r="F4" s="864" t="s">
        <v>118</v>
      </c>
      <c r="G4" s="865"/>
      <c r="H4" s="866"/>
      <c r="I4" s="876" t="s">
        <v>145</v>
      </c>
      <c r="J4" s="877"/>
      <c r="K4" s="877"/>
      <c r="L4" s="877"/>
      <c r="M4" s="877"/>
      <c r="N4" s="878"/>
      <c r="O4" s="876" t="s">
        <v>142</v>
      </c>
      <c r="P4" s="877"/>
      <c r="Q4" s="877"/>
      <c r="R4" s="877"/>
      <c r="S4" s="877"/>
      <c r="T4" s="878"/>
      <c r="U4" s="876" t="s">
        <v>144</v>
      </c>
      <c r="V4" s="877"/>
      <c r="W4" s="877"/>
      <c r="X4" s="877"/>
      <c r="Y4" s="877"/>
      <c r="Z4" s="878"/>
    </row>
    <row r="5" spans="2:26" s="138" customFormat="1" ht="17.25" customHeight="1" thickBot="1" x14ac:dyDescent="0.25">
      <c r="B5" s="867"/>
      <c r="C5" s="868"/>
      <c r="D5" s="868"/>
      <c r="E5" s="869"/>
      <c r="F5" s="870"/>
      <c r="G5" s="871"/>
      <c r="H5" s="872"/>
      <c r="I5" s="876" t="s">
        <v>143</v>
      </c>
      <c r="J5" s="877"/>
      <c r="K5" s="878"/>
      <c r="L5" s="876" t="s">
        <v>128</v>
      </c>
      <c r="M5" s="877"/>
      <c r="N5" s="878"/>
      <c r="O5" s="876" t="s">
        <v>143</v>
      </c>
      <c r="P5" s="877"/>
      <c r="Q5" s="878"/>
      <c r="R5" s="876" t="s">
        <v>128</v>
      </c>
      <c r="S5" s="877" t="s">
        <v>128</v>
      </c>
      <c r="T5" s="878"/>
      <c r="U5" s="876" t="s">
        <v>143</v>
      </c>
      <c r="V5" s="877"/>
      <c r="W5" s="878"/>
      <c r="X5" s="876" t="s">
        <v>128</v>
      </c>
      <c r="Y5" s="877"/>
      <c r="Z5" s="878"/>
    </row>
    <row r="6" spans="2:26" s="138" customFormat="1" ht="23.25" customHeight="1" thickBot="1" x14ac:dyDescent="0.25">
      <c r="B6" s="870"/>
      <c r="C6" s="871"/>
      <c r="D6" s="871"/>
      <c r="E6" s="872"/>
      <c r="F6" s="377" t="s">
        <v>109</v>
      </c>
      <c r="G6" s="377" t="s">
        <v>110</v>
      </c>
      <c r="H6" s="377" t="s">
        <v>111</v>
      </c>
      <c r="I6" s="377" t="s">
        <v>109</v>
      </c>
      <c r="J6" s="377" t="s">
        <v>110</v>
      </c>
      <c r="K6" s="377" t="s">
        <v>111</v>
      </c>
      <c r="L6" s="377" t="s">
        <v>109</v>
      </c>
      <c r="M6" s="377" t="s">
        <v>110</v>
      </c>
      <c r="N6" s="377" t="s">
        <v>111</v>
      </c>
      <c r="O6" s="377" t="s">
        <v>109</v>
      </c>
      <c r="P6" s="377" t="s">
        <v>110</v>
      </c>
      <c r="Q6" s="377" t="s">
        <v>111</v>
      </c>
      <c r="R6" s="377" t="s">
        <v>109</v>
      </c>
      <c r="S6" s="377" t="s">
        <v>110</v>
      </c>
      <c r="T6" s="377" t="s">
        <v>111</v>
      </c>
      <c r="U6" s="377" t="s">
        <v>109</v>
      </c>
      <c r="V6" s="377" t="s">
        <v>110</v>
      </c>
      <c r="W6" s="377" t="s">
        <v>111</v>
      </c>
      <c r="X6" s="377" t="s">
        <v>109</v>
      </c>
      <c r="Y6" s="377" t="s">
        <v>110</v>
      </c>
      <c r="Z6" s="377" t="s">
        <v>111</v>
      </c>
    </row>
    <row r="7" spans="2:26" s="138" customFormat="1" ht="6" customHeight="1" x14ac:dyDescent="0.2">
      <c r="B7" s="121"/>
      <c r="C7" s="122"/>
      <c r="D7" s="122"/>
      <c r="E7" s="123"/>
      <c r="F7" s="496"/>
      <c r="G7" s="496"/>
      <c r="H7" s="497"/>
      <c r="I7" s="498"/>
      <c r="J7" s="499"/>
      <c r="K7" s="500"/>
      <c r="L7" s="496"/>
      <c r="M7" s="496"/>
      <c r="N7" s="496"/>
      <c r="O7" s="501"/>
      <c r="P7" s="496"/>
      <c r="Q7" s="497"/>
      <c r="R7" s="501"/>
      <c r="S7" s="496"/>
      <c r="T7" s="497"/>
      <c r="U7" s="496"/>
      <c r="V7" s="496"/>
      <c r="W7" s="497"/>
      <c r="X7" s="496"/>
      <c r="Y7" s="496"/>
      <c r="Z7" s="497"/>
    </row>
    <row r="8" spans="2:26" s="155" customFormat="1" ht="18" customHeight="1" x14ac:dyDescent="0.2">
      <c r="B8" s="879" t="s">
        <v>157</v>
      </c>
      <c r="C8" s="880"/>
      <c r="D8" s="880"/>
      <c r="E8" s="881"/>
      <c r="F8" s="546">
        <v>680.09005999999385</v>
      </c>
      <c r="G8" s="547">
        <v>726.53648000001874</v>
      </c>
      <c r="H8" s="548">
        <v>991.83616000002246</v>
      </c>
      <c r="I8" s="596">
        <v>6.1679656553051156</v>
      </c>
      <c r="J8" s="595">
        <v>7.5503498089637855</v>
      </c>
      <c r="K8" s="594">
        <v>8.9722939382143867</v>
      </c>
      <c r="L8" s="597">
        <v>4.8265895953757223</v>
      </c>
      <c r="M8" s="595">
        <v>5.4868421052631575</v>
      </c>
      <c r="N8" s="597">
        <v>6.2368421052631575</v>
      </c>
      <c r="O8" s="596">
        <v>1058.5173138098746</v>
      </c>
      <c r="P8" s="595">
        <v>1267.2195638820431</v>
      </c>
      <c r="Q8" s="594">
        <v>1490.1095360548268</v>
      </c>
      <c r="R8" s="596">
        <v>834</v>
      </c>
      <c r="S8" s="595">
        <v>950</v>
      </c>
      <c r="T8" s="594">
        <v>1085</v>
      </c>
      <c r="U8" s="593">
        <v>14592.738520895084</v>
      </c>
      <c r="V8" s="592">
        <v>17657.723596130523</v>
      </c>
      <c r="W8" s="591">
        <v>21160.361163186612</v>
      </c>
      <c r="X8" s="593">
        <v>11065.119630484989</v>
      </c>
      <c r="Y8" s="592">
        <v>12745.955250000001</v>
      </c>
      <c r="Z8" s="591">
        <v>15009.162</v>
      </c>
    </row>
    <row r="9" spans="2:26" s="132" customFormat="1" ht="24.75" customHeight="1" x14ac:dyDescent="0.2">
      <c r="B9" s="126" t="s">
        <v>53</v>
      </c>
      <c r="C9" s="882" t="s">
        <v>164</v>
      </c>
      <c r="D9" s="882"/>
      <c r="E9" s="883"/>
      <c r="F9" s="551">
        <v>576.98333999999943</v>
      </c>
      <c r="G9" s="335">
        <v>520.16037000000574</v>
      </c>
      <c r="H9" s="403">
        <v>677.60640000004025</v>
      </c>
      <c r="I9" s="574">
        <v>6.1961830898744212</v>
      </c>
      <c r="J9" s="572">
        <v>7.0964662648473942</v>
      </c>
      <c r="K9" s="571">
        <v>8.093213911839662</v>
      </c>
      <c r="L9" s="590">
        <v>4.8554913294797686</v>
      </c>
      <c r="M9" s="572">
        <v>5.3410404624277454</v>
      </c>
      <c r="N9" s="590">
        <v>5.5314009661835746</v>
      </c>
      <c r="O9" s="574">
        <v>1070.4690529539323</v>
      </c>
      <c r="P9" s="572">
        <v>1227.2857550258914</v>
      </c>
      <c r="Q9" s="571">
        <v>1373.2892750422591</v>
      </c>
      <c r="R9" s="574">
        <v>843</v>
      </c>
      <c r="S9" s="572">
        <v>940</v>
      </c>
      <c r="T9" s="571">
        <v>979</v>
      </c>
      <c r="U9" s="573">
        <v>14811.58163263019</v>
      </c>
      <c r="V9" s="572">
        <v>17259.839507182569</v>
      </c>
      <c r="W9" s="571">
        <v>19744.012113411343</v>
      </c>
      <c r="X9" s="573">
        <v>11230.800000000001</v>
      </c>
      <c r="Y9" s="572">
        <v>12575.133429561201</v>
      </c>
      <c r="Z9" s="571">
        <v>13570.292686682064</v>
      </c>
    </row>
    <row r="10" spans="2:26" s="132" customFormat="1" ht="12.75" customHeight="1" x14ac:dyDescent="0.2">
      <c r="B10" s="297" t="s">
        <v>54</v>
      </c>
      <c r="C10" s="298" t="s">
        <v>14</v>
      </c>
      <c r="D10" s="298"/>
      <c r="E10" s="299"/>
      <c r="F10" s="515">
        <v>185.26456000000044</v>
      </c>
      <c r="G10" s="516">
        <v>229.02559000000173</v>
      </c>
      <c r="H10" s="517">
        <v>165.14459000000019</v>
      </c>
      <c r="I10" s="586">
        <v>5.6012275690026296</v>
      </c>
      <c r="J10" s="584">
        <v>6.3033048247736563</v>
      </c>
      <c r="K10" s="585">
        <v>7.9947582048996093</v>
      </c>
      <c r="L10" s="583">
        <v>4.6069364161849711</v>
      </c>
      <c r="M10" s="584">
        <v>4.9325153374233128</v>
      </c>
      <c r="N10" s="583">
        <v>5.8728323699421967</v>
      </c>
      <c r="O10" s="582">
        <v>976.22644557599165</v>
      </c>
      <c r="P10" s="580">
        <v>1099.4657075656912</v>
      </c>
      <c r="Q10" s="579">
        <v>1386.9576026680631</v>
      </c>
      <c r="R10" s="582">
        <v>800</v>
      </c>
      <c r="S10" s="580">
        <v>870</v>
      </c>
      <c r="T10" s="579">
        <v>1035</v>
      </c>
      <c r="U10" s="581">
        <v>13524.457698477003</v>
      </c>
      <c r="V10" s="580">
        <v>15346.276599837796</v>
      </c>
      <c r="W10" s="579">
        <v>19259.32511618247</v>
      </c>
      <c r="X10" s="581">
        <v>10579.012500000001</v>
      </c>
      <c r="Y10" s="580">
        <v>11674.0155</v>
      </c>
      <c r="Z10" s="579">
        <v>13887.08475</v>
      </c>
    </row>
    <row r="11" spans="2:26" s="132" customFormat="1" ht="14.25" customHeight="1" x14ac:dyDescent="0.2">
      <c r="B11" s="297"/>
      <c r="C11" s="300" t="s">
        <v>55</v>
      </c>
      <c r="D11" s="298" t="s">
        <v>16</v>
      </c>
      <c r="E11" s="299"/>
      <c r="F11" s="515">
        <v>3.3597099999999998</v>
      </c>
      <c r="G11" s="516">
        <v>1.4833100000000019</v>
      </c>
      <c r="H11" s="517">
        <v>0.28500000000000003</v>
      </c>
      <c r="I11" s="586">
        <v>5.318086236862964</v>
      </c>
      <c r="J11" s="584">
        <v>6.9480281786216489</v>
      </c>
      <c r="K11" s="585">
        <v>8.0825945478580508</v>
      </c>
      <c r="L11" s="583">
        <v>4.6242774566473992</v>
      </c>
      <c r="M11" s="584">
        <v>5.9421965317919074</v>
      </c>
      <c r="N11" s="583">
        <v>7.9013157894736841</v>
      </c>
      <c r="O11" s="582">
        <v>924.30137124930468</v>
      </c>
      <c r="P11" s="580">
        <v>1313.0759652399031</v>
      </c>
      <c r="Q11" s="579">
        <v>1249.6333333333334</v>
      </c>
      <c r="R11" s="582">
        <v>821</v>
      </c>
      <c r="S11" s="580">
        <v>1215</v>
      </c>
      <c r="T11" s="579">
        <v>1216</v>
      </c>
      <c r="U11" s="581">
        <v>12320.792740275057</v>
      </c>
      <c r="V11" s="580">
        <v>17572.362660578125</v>
      </c>
      <c r="W11" s="579">
        <v>20950.072543494261</v>
      </c>
      <c r="X11" s="581">
        <v>10691.3205</v>
      </c>
      <c r="Y11" s="580">
        <v>15573.71025</v>
      </c>
      <c r="Z11" s="579">
        <v>19757.183250000002</v>
      </c>
    </row>
    <row r="12" spans="2:26" s="132" customFormat="1" ht="14.25" customHeight="1" x14ac:dyDescent="0.2">
      <c r="B12" s="297"/>
      <c r="C12" s="300" t="s">
        <v>15</v>
      </c>
      <c r="D12" s="298" t="s">
        <v>17</v>
      </c>
      <c r="E12" s="299"/>
      <c r="F12" s="515">
        <v>176.9227600000001</v>
      </c>
      <c r="G12" s="516">
        <v>218.36968000000087</v>
      </c>
      <c r="H12" s="517">
        <v>149.03274999999925</v>
      </c>
      <c r="I12" s="586">
        <v>5.5748691533906118</v>
      </c>
      <c r="J12" s="584">
        <v>6.2312897242007494</v>
      </c>
      <c r="K12" s="585">
        <v>7.6922843371965417</v>
      </c>
      <c r="L12" s="583">
        <v>4.5792349726775958</v>
      </c>
      <c r="M12" s="584">
        <v>4.9132947976878611</v>
      </c>
      <c r="N12" s="583">
        <v>5.8092485549132951</v>
      </c>
      <c r="O12" s="582">
        <v>971.64935704145626</v>
      </c>
      <c r="P12" s="580">
        <v>1087.4973530208035</v>
      </c>
      <c r="Q12" s="579">
        <v>1338.0617513935715</v>
      </c>
      <c r="R12" s="582">
        <v>800</v>
      </c>
      <c r="S12" s="580">
        <v>860</v>
      </c>
      <c r="T12" s="579">
        <v>1021</v>
      </c>
      <c r="U12" s="581">
        <v>13456.245196165255</v>
      </c>
      <c r="V12" s="580">
        <v>15191.64397998903</v>
      </c>
      <c r="W12" s="579">
        <v>18532.827648063529</v>
      </c>
      <c r="X12" s="581">
        <v>10528.875</v>
      </c>
      <c r="Y12" s="580">
        <v>11605.8285</v>
      </c>
      <c r="Z12" s="579">
        <v>13752.716250000001</v>
      </c>
    </row>
    <row r="13" spans="2:26" s="155" customFormat="1" ht="16.5" customHeight="1" x14ac:dyDescent="0.2">
      <c r="B13" s="301"/>
      <c r="C13" s="302" t="s">
        <v>57</v>
      </c>
      <c r="D13" s="851" t="s">
        <v>78</v>
      </c>
      <c r="E13" s="852"/>
      <c r="F13" s="515">
        <v>28.103819999999967</v>
      </c>
      <c r="G13" s="516">
        <v>30.659949999999931</v>
      </c>
      <c r="H13" s="517">
        <v>22.077079999999988</v>
      </c>
      <c r="I13" s="586">
        <v>5.5539463573695622</v>
      </c>
      <c r="J13" s="584">
        <v>5.696128200277399</v>
      </c>
      <c r="K13" s="585">
        <v>8.4148030971035652</v>
      </c>
      <c r="L13" s="583">
        <v>4.623655913978495</v>
      </c>
      <c r="M13" s="584">
        <v>4.5664739884393066</v>
      </c>
      <c r="N13" s="583">
        <v>6.2254335260115603</v>
      </c>
      <c r="O13" s="582">
        <v>968.61936420031122</v>
      </c>
      <c r="P13" s="580">
        <v>992.62089533740368</v>
      </c>
      <c r="Q13" s="579">
        <v>1458.1446762887115</v>
      </c>
      <c r="R13" s="582">
        <v>800</v>
      </c>
      <c r="S13" s="580">
        <v>800</v>
      </c>
      <c r="T13" s="579">
        <v>1080</v>
      </c>
      <c r="U13" s="581">
        <v>15061.450075740919</v>
      </c>
      <c r="V13" s="580">
        <v>13824.259987912686</v>
      </c>
      <c r="W13" s="579">
        <v>19740.938190114841</v>
      </c>
      <c r="X13" s="581">
        <v>10819.973556581986</v>
      </c>
      <c r="Y13" s="580">
        <v>11401.2675</v>
      </c>
      <c r="Z13" s="579">
        <v>14247.072</v>
      </c>
    </row>
    <row r="14" spans="2:26" s="155" customFormat="1" ht="21.95" customHeight="1" x14ac:dyDescent="0.2">
      <c r="B14" s="301"/>
      <c r="C14" s="303" t="s">
        <v>58</v>
      </c>
      <c r="D14" s="851" t="s">
        <v>96</v>
      </c>
      <c r="E14" s="852"/>
      <c r="F14" s="515">
        <v>62.489260000000165</v>
      </c>
      <c r="G14" s="516">
        <v>77.447890000000129</v>
      </c>
      <c r="H14" s="517">
        <v>28.312180000000023</v>
      </c>
      <c r="I14" s="586">
        <v>4.680020553387731</v>
      </c>
      <c r="J14" s="584">
        <v>5.4569049928989246</v>
      </c>
      <c r="K14" s="585">
        <v>6.3196980957202697</v>
      </c>
      <c r="L14" s="583">
        <v>4.0462427745664744</v>
      </c>
      <c r="M14" s="584">
        <v>4.2485549132947975</v>
      </c>
      <c r="N14" s="583">
        <v>4.7167630057803471</v>
      </c>
      <c r="O14" s="582">
        <v>812.2241367556594</v>
      </c>
      <c r="P14" s="580">
        <v>949.82305457256462</v>
      </c>
      <c r="Q14" s="579">
        <v>1096.6710288646086</v>
      </c>
      <c r="R14" s="582">
        <v>703</v>
      </c>
      <c r="S14" s="580">
        <v>736</v>
      </c>
      <c r="T14" s="579">
        <v>830</v>
      </c>
      <c r="U14" s="581">
        <v>10613.326569917368</v>
      </c>
      <c r="V14" s="580">
        <v>13085.608279940743</v>
      </c>
      <c r="W14" s="579">
        <v>14514.539069114644</v>
      </c>
      <c r="X14" s="581">
        <v>9123.0195000000003</v>
      </c>
      <c r="Y14" s="580">
        <v>9752.7465000000011</v>
      </c>
      <c r="Z14" s="579">
        <v>10819.672500000001</v>
      </c>
    </row>
    <row r="15" spans="2:26" s="155" customFormat="1" ht="21.95" customHeight="1" x14ac:dyDescent="0.2">
      <c r="B15" s="301"/>
      <c r="C15" s="303" t="s">
        <v>59</v>
      </c>
      <c r="D15" s="851" t="s">
        <v>97</v>
      </c>
      <c r="E15" s="852"/>
      <c r="F15" s="515">
        <v>7.0563800000000008</v>
      </c>
      <c r="G15" s="516">
        <v>8.7813899999999929</v>
      </c>
      <c r="H15" s="517">
        <v>5.0000000000000338</v>
      </c>
      <c r="I15" s="586">
        <v>5.7570804103477506</v>
      </c>
      <c r="J15" s="584">
        <v>6.9424623782626922</v>
      </c>
      <c r="K15" s="585">
        <v>12.154529322332229</v>
      </c>
      <c r="L15" s="583">
        <v>4.9631578947368418</v>
      </c>
      <c r="M15" s="584">
        <v>5.8176795580110499</v>
      </c>
      <c r="N15" s="583">
        <v>9.9386503067484657</v>
      </c>
      <c r="O15" s="582">
        <v>1008.3742244607005</v>
      </c>
      <c r="P15" s="580">
        <v>1216.1686316175467</v>
      </c>
      <c r="Q15" s="579">
        <v>2082.9588179999973</v>
      </c>
      <c r="R15" s="582">
        <v>868</v>
      </c>
      <c r="S15" s="580">
        <v>1016</v>
      </c>
      <c r="T15" s="579">
        <v>1710</v>
      </c>
      <c r="U15" s="581">
        <v>13678.775735984305</v>
      </c>
      <c r="V15" s="580">
        <v>16878.036089715952</v>
      </c>
      <c r="W15" s="579">
        <v>28903.668988235855</v>
      </c>
      <c r="X15" s="581">
        <v>11310.017250000001</v>
      </c>
      <c r="Y15" s="580">
        <v>13680.518250000001</v>
      </c>
      <c r="Z15" s="579">
        <v>23119.404000000002</v>
      </c>
    </row>
    <row r="16" spans="2:26" s="155" customFormat="1" ht="21.95" customHeight="1" x14ac:dyDescent="0.2">
      <c r="B16" s="301"/>
      <c r="C16" s="303" t="s">
        <v>60</v>
      </c>
      <c r="D16" s="851" t="s">
        <v>98</v>
      </c>
      <c r="E16" s="852"/>
      <c r="F16" s="515">
        <v>20.477910000000005</v>
      </c>
      <c r="G16" s="516">
        <v>29.877499999999884</v>
      </c>
      <c r="H16" s="517">
        <v>26.04911000000001</v>
      </c>
      <c r="I16" s="586">
        <v>6.2076718477438231</v>
      </c>
      <c r="J16" s="584">
        <v>7.5131526343278612</v>
      </c>
      <c r="K16" s="585">
        <v>8.3766621673664918</v>
      </c>
      <c r="L16" s="583">
        <v>5.1791907514450868</v>
      </c>
      <c r="M16" s="584">
        <v>5.6127167630057802</v>
      </c>
      <c r="N16" s="583">
        <v>6.2312138728323703</v>
      </c>
      <c r="O16" s="582">
        <v>1088.5432043602113</v>
      </c>
      <c r="P16" s="580">
        <v>1298.4159246924967</v>
      </c>
      <c r="Q16" s="579">
        <v>1445.7242569899704</v>
      </c>
      <c r="R16" s="582">
        <v>902</v>
      </c>
      <c r="S16" s="580">
        <v>988</v>
      </c>
      <c r="T16" s="579">
        <v>1109</v>
      </c>
      <c r="U16" s="581">
        <v>14976.775077822584</v>
      </c>
      <c r="V16" s="580">
        <v>18365.536731757082</v>
      </c>
      <c r="W16" s="579">
        <v>20690.534966894011</v>
      </c>
      <c r="X16" s="581">
        <v>12037.011</v>
      </c>
      <c r="Y16" s="580">
        <v>13393.731750000001</v>
      </c>
      <c r="Z16" s="579">
        <v>14521.825500000001</v>
      </c>
    </row>
    <row r="17" spans="2:26" s="155" customFormat="1" ht="21.95" customHeight="1" x14ac:dyDescent="0.2">
      <c r="B17" s="301"/>
      <c r="C17" s="303" t="s">
        <v>61</v>
      </c>
      <c r="D17" s="851" t="s">
        <v>87</v>
      </c>
      <c r="E17" s="852"/>
      <c r="F17" s="515">
        <v>27.692559999999968</v>
      </c>
      <c r="G17" s="516">
        <v>31.355970000000141</v>
      </c>
      <c r="H17" s="517">
        <v>7.4474900000000064</v>
      </c>
      <c r="I17" s="586">
        <v>6.5841621685270404</v>
      </c>
      <c r="J17" s="584">
        <v>6.5692881344581808</v>
      </c>
      <c r="K17" s="585">
        <v>7.7438498866812813</v>
      </c>
      <c r="L17" s="583">
        <v>5.3294797687861273</v>
      </c>
      <c r="M17" s="584">
        <v>5.4450867052023124</v>
      </c>
      <c r="N17" s="583">
        <v>6.4855491329479769</v>
      </c>
      <c r="O17" s="582">
        <v>1149.022099076431</v>
      </c>
      <c r="P17" s="580">
        <v>1159.9044456286945</v>
      </c>
      <c r="Q17" s="579">
        <v>1384.2039975884493</v>
      </c>
      <c r="R17" s="582">
        <v>950</v>
      </c>
      <c r="S17" s="580">
        <v>975</v>
      </c>
      <c r="T17" s="579">
        <v>1153</v>
      </c>
      <c r="U17" s="581">
        <v>16208.322499274725</v>
      </c>
      <c r="V17" s="580">
        <v>16342.130389357131</v>
      </c>
      <c r="W17" s="579">
        <v>19704.566914462295</v>
      </c>
      <c r="X17" s="581">
        <v>13047.783000000001</v>
      </c>
      <c r="Y17" s="580">
        <v>13272.399000000001</v>
      </c>
      <c r="Z17" s="579">
        <v>16366.8855</v>
      </c>
    </row>
    <row r="18" spans="2:26" s="155" customFormat="1" ht="21.95" customHeight="1" x14ac:dyDescent="0.2">
      <c r="B18" s="301"/>
      <c r="C18" s="303" t="s">
        <v>62</v>
      </c>
      <c r="D18" s="851" t="s">
        <v>88</v>
      </c>
      <c r="E18" s="852"/>
      <c r="F18" s="515">
        <v>10.039079999999982</v>
      </c>
      <c r="G18" s="516">
        <v>15.593339999999936</v>
      </c>
      <c r="H18" s="517">
        <v>14.581360000000037</v>
      </c>
      <c r="I18" s="586">
        <v>6.8450667236721436</v>
      </c>
      <c r="J18" s="584">
        <v>7.3923525146257454</v>
      </c>
      <c r="K18" s="585">
        <v>8.3526639702417658</v>
      </c>
      <c r="L18" s="583">
        <v>5.7052023121387281</v>
      </c>
      <c r="M18" s="584">
        <v>5.9710982658959537</v>
      </c>
      <c r="N18" s="583">
        <v>7.0809248554913298</v>
      </c>
      <c r="O18" s="582">
        <v>1195.1595265701644</v>
      </c>
      <c r="P18" s="580">
        <v>1291.9995703293857</v>
      </c>
      <c r="Q18" s="579">
        <v>1455.3829025550415</v>
      </c>
      <c r="R18" s="582">
        <v>1000</v>
      </c>
      <c r="S18" s="580">
        <v>1038</v>
      </c>
      <c r="T18" s="579">
        <v>1250</v>
      </c>
      <c r="U18" s="581">
        <v>16114.562796550998</v>
      </c>
      <c r="V18" s="580">
        <v>18283.567731388957</v>
      </c>
      <c r="W18" s="579">
        <v>20633.625135671984</v>
      </c>
      <c r="X18" s="581">
        <v>13185.159750000001</v>
      </c>
      <c r="Y18" s="580">
        <v>14105.68425</v>
      </c>
      <c r="Z18" s="579">
        <v>16576.46025</v>
      </c>
    </row>
    <row r="19" spans="2:26" s="155" customFormat="1" ht="21.95" customHeight="1" x14ac:dyDescent="0.2">
      <c r="B19" s="301"/>
      <c r="C19" s="303" t="s">
        <v>63</v>
      </c>
      <c r="D19" s="851" t="s">
        <v>159</v>
      </c>
      <c r="E19" s="852"/>
      <c r="F19" s="515">
        <v>2.7338300000000042</v>
      </c>
      <c r="G19" s="516">
        <v>10.365789999999983</v>
      </c>
      <c r="H19" s="517">
        <v>31.465259999999908</v>
      </c>
      <c r="I19" s="586">
        <v>5.7227177130039824</v>
      </c>
      <c r="J19" s="584">
        <v>6.8420629353836606</v>
      </c>
      <c r="K19" s="585">
        <v>7.4492505121735766</v>
      </c>
      <c r="L19" s="583">
        <v>4.6242774566473992</v>
      </c>
      <c r="M19" s="584">
        <v>5.4254143646408837</v>
      </c>
      <c r="N19" s="583">
        <v>5.5953757225433529</v>
      </c>
      <c r="O19" s="582">
        <v>1000.3025608761332</v>
      </c>
      <c r="P19" s="580">
        <v>1196.0463515081826</v>
      </c>
      <c r="Q19" s="579">
        <v>1305.4309657698684</v>
      </c>
      <c r="R19" s="582">
        <v>800</v>
      </c>
      <c r="S19" s="580">
        <v>954</v>
      </c>
      <c r="T19" s="579">
        <v>990</v>
      </c>
      <c r="U19" s="581">
        <v>13427.354630396625</v>
      </c>
      <c r="V19" s="580">
        <v>16400.74613008571</v>
      </c>
      <c r="W19" s="579">
        <v>18125.010033422102</v>
      </c>
      <c r="X19" s="581">
        <v>10701.348</v>
      </c>
      <c r="Y19" s="580">
        <v>12430.089</v>
      </c>
      <c r="Z19" s="579">
        <v>13518.072750000001</v>
      </c>
    </row>
    <row r="20" spans="2:26" s="155" customFormat="1" ht="21.95" customHeight="1" x14ac:dyDescent="0.2">
      <c r="B20" s="301"/>
      <c r="C20" s="303" t="s">
        <v>64</v>
      </c>
      <c r="D20" s="851" t="s">
        <v>56</v>
      </c>
      <c r="E20" s="852"/>
      <c r="F20" s="515">
        <v>13.572449999999979</v>
      </c>
      <c r="G20" s="516">
        <v>10.753110000000007</v>
      </c>
      <c r="H20" s="517">
        <v>6.21557000000002</v>
      </c>
      <c r="I20" s="586">
        <v>5.0321449702559935</v>
      </c>
      <c r="J20" s="584">
        <v>5.1606916037868205</v>
      </c>
      <c r="K20" s="585">
        <v>5.6924544999702764</v>
      </c>
      <c r="L20" s="583">
        <v>4.2485549132947975</v>
      </c>
      <c r="M20" s="584">
        <v>4.5722543352601157</v>
      </c>
      <c r="N20" s="583">
        <v>4.8381502890173413</v>
      </c>
      <c r="O20" s="582">
        <v>873.15570880717917</v>
      </c>
      <c r="P20" s="580">
        <v>898.92142273258571</v>
      </c>
      <c r="Q20" s="579">
        <v>990.66770545581517</v>
      </c>
      <c r="R20" s="582">
        <v>735</v>
      </c>
      <c r="S20" s="580">
        <v>800</v>
      </c>
      <c r="T20" s="579">
        <v>858</v>
      </c>
      <c r="U20" s="581">
        <v>11571.879363952148</v>
      </c>
      <c r="V20" s="580">
        <v>12532.49402868359</v>
      </c>
      <c r="W20" s="579">
        <v>12680.88181587024</v>
      </c>
      <c r="X20" s="581">
        <v>9429.8610000000008</v>
      </c>
      <c r="Y20" s="580">
        <v>10754.49375</v>
      </c>
      <c r="Z20" s="579">
        <v>10936.99425</v>
      </c>
    </row>
    <row r="21" spans="2:26" s="155" customFormat="1" ht="16.5" customHeight="1" x14ac:dyDescent="0.2">
      <c r="B21" s="301"/>
      <c r="C21" s="303">
        <v>33</v>
      </c>
      <c r="D21" s="851" t="s">
        <v>79</v>
      </c>
      <c r="E21" s="852"/>
      <c r="F21" s="515">
        <v>4.7574699999999988</v>
      </c>
      <c r="G21" s="516">
        <v>3.5347400000000011</v>
      </c>
      <c r="H21" s="517">
        <v>7.8846999999999952</v>
      </c>
      <c r="I21" s="586">
        <v>7.3662814872469058</v>
      </c>
      <c r="J21" s="584">
        <v>8.5840916752104288</v>
      </c>
      <c r="K21" s="585">
        <v>6.7835729999454326</v>
      </c>
      <c r="L21" s="583">
        <v>6.1618497109826587</v>
      </c>
      <c r="M21" s="584">
        <v>7.1676300578034686</v>
      </c>
      <c r="N21" s="583">
        <v>5.5375722543352603</v>
      </c>
      <c r="O21" s="582">
        <v>1286.3875400160175</v>
      </c>
      <c r="P21" s="580">
        <v>1535.3869959318079</v>
      </c>
      <c r="Q21" s="579">
        <v>1184.0751404619077</v>
      </c>
      <c r="R21" s="582">
        <v>1066</v>
      </c>
      <c r="S21" s="580">
        <v>1240</v>
      </c>
      <c r="T21" s="579">
        <v>961</v>
      </c>
      <c r="U21" s="581">
        <v>18157.477016677945</v>
      </c>
      <c r="V21" s="580">
        <v>22933.198387839413</v>
      </c>
      <c r="W21" s="579">
        <v>17112.796556688496</v>
      </c>
      <c r="X21" s="581">
        <v>15085.371000000001</v>
      </c>
      <c r="Y21" s="580">
        <v>18049.5</v>
      </c>
      <c r="Z21" s="579">
        <v>13694.55675</v>
      </c>
    </row>
    <row r="22" spans="2:26" s="155" customFormat="1" ht="24.75" customHeight="1" x14ac:dyDescent="0.2">
      <c r="B22" s="301"/>
      <c r="C22" s="300" t="s">
        <v>65</v>
      </c>
      <c r="D22" s="853" t="s">
        <v>94</v>
      </c>
      <c r="E22" s="854"/>
      <c r="F22" s="527">
        <v>4.982089999999995</v>
      </c>
      <c r="G22" s="337">
        <v>9.1725999999999885</v>
      </c>
      <c r="H22" s="405">
        <v>15.826839999999898</v>
      </c>
      <c r="I22" s="582">
        <v>6.7281996639078843</v>
      </c>
      <c r="J22" s="580">
        <v>7.9134905811869487</v>
      </c>
      <c r="K22" s="579">
        <v>10.841408512173823</v>
      </c>
      <c r="L22" s="588">
        <v>5.1734104046242777</v>
      </c>
      <c r="M22" s="580">
        <v>5.6184971098265892</v>
      </c>
      <c r="N22" s="588">
        <v>7.4450867052023124</v>
      </c>
      <c r="O22" s="582">
        <v>1173.7829585575539</v>
      </c>
      <c r="P22" s="580">
        <v>1349.850061051392</v>
      </c>
      <c r="Q22" s="579">
        <v>1849.8561089895441</v>
      </c>
      <c r="R22" s="582">
        <v>920</v>
      </c>
      <c r="S22" s="580">
        <v>972</v>
      </c>
      <c r="T22" s="579">
        <v>1289</v>
      </c>
      <c r="U22" s="581">
        <v>16762.628157829047</v>
      </c>
      <c r="V22" s="580">
        <v>18665.894473671906</v>
      </c>
      <c r="W22" s="579">
        <v>26059.927088888067</v>
      </c>
      <c r="X22" s="581">
        <v>12152.32725</v>
      </c>
      <c r="Y22" s="580">
        <v>12514.32</v>
      </c>
      <c r="Z22" s="579">
        <v>17042.739000000001</v>
      </c>
    </row>
    <row r="23" spans="2:26" s="132" customFormat="1" ht="13.5" customHeight="1" x14ac:dyDescent="0.2">
      <c r="B23" s="297" t="s">
        <v>29</v>
      </c>
      <c r="C23" s="853" t="s">
        <v>18</v>
      </c>
      <c r="D23" s="853"/>
      <c r="E23" s="854"/>
      <c r="F23" s="527">
        <v>77.479539999999915</v>
      </c>
      <c r="G23" s="337">
        <v>44.211539999999957</v>
      </c>
      <c r="H23" s="405">
        <v>15.915819999999879</v>
      </c>
      <c r="I23" s="582">
        <v>5.4843088681661287</v>
      </c>
      <c r="J23" s="580">
        <v>6.1754656356477495</v>
      </c>
      <c r="K23" s="579">
        <v>8.0478614284191785</v>
      </c>
      <c r="L23" s="588">
        <v>4.7225433529999998</v>
      </c>
      <c r="M23" s="580">
        <v>5.1098265895953761</v>
      </c>
      <c r="N23" s="588">
        <v>6.4161849710982661</v>
      </c>
      <c r="O23" s="582">
        <v>951.80538049141683</v>
      </c>
      <c r="P23" s="580">
        <v>1079.6942506413504</v>
      </c>
      <c r="Q23" s="579">
        <v>1419.5196980111637</v>
      </c>
      <c r="R23" s="582">
        <v>817</v>
      </c>
      <c r="S23" s="580">
        <v>903</v>
      </c>
      <c r="T23" s="579">
        <v>1174</v>
      </c>
      <c r="U23" s="581">
        <v>12297.106603556198</v>
      </c>
      <c r="V23" s="580">
        <v>15060.103071014457</v>
      </c>
      <c r="W23" s="579">
        <v>20852.695374389492</v>
      </c>
      <c r="X23" s="581">
        <v>10197.967500000001</v>
      </c>
      <c r="Y23" s="580">
        <v>12194.44275</v>
      </c>
      <c r="Z23" s="579">
        <v>16173.963810623558</v>
      </c>
    </row>
    <row r="24" spans="2:26" s="132" customFormat="1" ht="12.75" customHeight="1" x14ac:dyDescent="0.2">
      <c r="B24" s="297" t="s">
        <v>66</v>
      </c>
      <c r="C24" s="853" t="s">
        <v>19</v>
      </c>
      <c r="D24" s="853"/>
      <c r="E24" s="854"/>
      <c r="F24" s="527">
        <v>314.23923999999948</v>
      </c>
      <c r="G24" s="337">
        <v>246.9232400000015</v>
      </c>
      <c r="H24" s="405">
        <v>496.54599000000258</v>
      </c>
      <c r="I24" s="582">
        <v>6.7224695588389647</v>
      </c>
      <c r="J24" s="580">
        <v>7.9970421804073482</v>
      </c>
      <c r="K24" s="579">
        <v>8.1274126560859585</v>
      </c>
      <c r="L24" s="588">
        <v>5.1560693641618496</v>
      </c>
      <c r="M24" s="580">
        <v>5.8439306358381504</v>
      </c>
      <c r="N24" s="588">
        <v>5.4046242774566471</v>
      </c>
      <c r="O24" s="582">
        <v>1155.2892108254862</v>
      </c>
      <c r="P24" s="580">
        <v>1372.2672864652161</v>
      </c>
      <c r="Q24" s="579">
        <v>1367.2615444543296</v>
      </c>
      <c r="R24" s="582">
        <v>900</v>
      </c>
      <c r="S24" s="580">
        <v>1036</v>
      </c>
      <c r="T24" s="579">
        <v>953</v>
      </c>
      <c r="U24" s="581">
        <v>16190.525103846121</v>
      </c>
      <c r="V24" s="580">
        <v>19428.224909619184</v>
      </c>
      <c r="W24" s="579">
        <v>19869.746790164547</v>
      </c>
      <c r="X24" s="581">
        <v>12096.17325</v>
      </c>
      <c r="Y24" s="580">
        <v>13838.95275</v>
      </c>
      <c r="Z24" s="579">
        <v>13385.70975</v>
      </c>
    </row>
    <row r="25" spans="2:26" s="132" customFormat="1" ht="14.25" customHeight="1" x14ac:dyDescent="0.2">
      <c r="B25" s="297"/>
      <c r="C25" s="300" t="s">
        <v>20</v>
      </c>
      <c r="D25" s="853" t="s">
        <v>99</v>
      </c>
      <c r="E25" s="854"/>
      <c r="F25" s="515">
        <v>134.1333400000004</v>
      </c>
      <c r="G25" s="516">
        <v>84.170230000000018</v>
      </c>
      <c r="H25" s="517">
        <v>121.92802000000015</v>
      </c>
      <c r="I25" s="586">
        <v>6.4064967294575421</v>
      </c>
      <c r="J25" s="584">
        <v>6.9813063063091541</v>
      </c>
      <c r="K25" s="585">
        <v>7.1645317518984051</v>
      </c>
      <c r="L25" s="583">
        <v>5.0924855491329479</v>
      </c>
      <c r="M25" s="584">
        <v>5.4913294797687859</v>
      </c>
      <c r="N25" s="583">
        <v>5.2716763005780347</v>
      </c>
      <c r="O25" s="582">
        <v>1107.4893661784604</v>
      </c>
      <c r="P25" s="580">
        <v>1211.0880731821696</v>
      </c>
      <c r="Q25" s="579">
        <v>1235.9261611892005</v>
      </c>
      <c r="R25" s="582">
        <v>893</v>
      </c>
      <c r="S25" s="580">
        <v>952</v>
      </c>
      <c r="T25" s="579">
        <v>914</v>
      </c>
      <c r="U25" s="581">
        <v>15852.840072732895</v>
      </c>
      <c r="V25" s="580">
        <v>17471.157020359326</v>
      </c>
      <c r="W25" s="579">
        <v>18227.13985676513</v>
      </c>
      <c r="X25" s="581">
        <v>12160.349250000001</v>
      </c>
      <c r="Y25" s="580">
        <v>12252.60225</v>
      </c>
      <c r="Z25" s="579">
        <v>13027.728000000001</v>
      </c>
    </row>
    <row r="26" spans="2:26" s="132" customFormat="1" ht="16.5" customHeight="1" x14ac:dyDescent="0.2">
      <c r="B26" s="297"/>
      <c r="C26" s="304">
        <v>45</v>
      </c>
      <c r="D26" s="851" t="s">
        <v>80</v>
      </c>
      <c r="E26" s="852"/>
      <c r="F26" s="336">
        <v>18.52508999999997</v>
      </c>
      <c r="G26" s="516">
        <v>16.300590000000017</v>
      </c>
      <c r="H26" s="342">
        <v>5.7747499999999974</v>
      </c>
      <c r="I26" s="589">
        <v>6.4270669389008503</v>
      </c>
      <c r="J26" s="584">
        <v>6.7804094351491289</v>
      </c>
      <c r="K26" s="587">
        <v>6.5783792175498519</v>
      </c>
      <c r="L26" s="588">
        <v>5.3757225433526008</v>
      </c>
      <c r="M26" s="580">
        <v>5.7803468208092488</v>
      </c>
      <c r="N26" s="588">
        <v>5.4277456647398843</v>
      </c>
      <c r="O26" s="589">
        <v>1112.2390223205398</v>
      </c>
      <c r="P26" s="580">
        <v>1169.7997176789306</v>
      </c>
      <c r="Q26" s="587">
        <v>1137.3882938655349</v>
      </c>
      <c r="R26" s="589">
        <v>933</v>
      </c>
      <c r="S26" s="580">
        <v>1000</v>
      </c>
      <c r="T26" s="587">
        <v>933</v>
      </c>
      <c r="U26" s="588">
        <v>16483.955570612063</v>
      </c>
      <c r="V26" s="580">
        <v>18561.038520343925</v>
      </c>
      <c r="W26" s="587">
        <v>18226.148712452967</v>
      </c>
      <c r="X26" s="588">
        <v>13266.3825</v>
      </c>
      <c r="Y26" s="580">
        <v>14269.1325</v>
      </c>
      <c r="Z26" s="587">
        <v>13782.79875</v>
      </c>
    </row>
    <row r="27" spans="2:26" s="132" customFormat="1" ht="21.95" customHeight="1" x14ac:dyDescent="0.2">
      <c r="B27" s="297"/>
      <c r="C27" s="304">
        <v>46</v>
      </c>
      <c r="D27" s="851" t="s">
        <v>81</v>
      </c>
      <c r="E27" s="852"/>
      <c r="F27" s="336">
        <v>60.973629999999822</v>
      </c>
      <c r="G27" s="516">
        <v>37.936500000000045</v>
      </c>
      <c r="H27" s="342">
        <v>16.061009999999992</v>
      </c>
      <c r="I27" s="589">
        <v>7.3300154269136701</v>
      </c>
      <c r="J27" s="584">
        <v>8.0861179878355074</v>
      </c>
      <c r="K27" s="587">
        <v>11.104854910141633</v>
      </c>
      <c r="L27" s="588">
        <v>5.4508670520231215</v>
      </c>
      <c r="M27" s="580">
        <v>5.8381502890173413</v>
      </c>
      <c r="N27" s="588">
        <v>7.9826589595375719</v>
      </c>
      <c r="O27" s="589">
        <v>1261.8475634466902</v>
      </c>
      <c r="P27" s="580">
        <v>1401.5035720216674</v>
      </c>
      <c r="Q27" s="587">
        <v>1893.3783933887105</v>
      </c>
      <c r="R27" s="589">
        <v>945</v>
      </c>
      <c r="S27" s="580">
        <v>1032</v>
      </c>
      <c r="T27" s="587">
        <v>1381</v>
      </c>
      <c r="U27" s="588">
        <v>18236.813143526415</v>
      </c>
      <c r="V27" s="580">
        <v>20599.829200056149</v>
      </c>
      <c r="W27" s="587">
        <v>29909.016364714927</v>
      </c>
      <c r="X27" s="588">
        <v>13235.29725</v>
      </c>
      <c r="Y27" s="580">
        <v>13764.749250000001</v>
      </c>
      <c r="Z27" s="587">
        <v>20800.043250000002</v>
      </c>
    </row>
    <row r="28" spans="2:26" s="132" customFormat="1" ht="16.5" customHeight="1" x14ac:dyDescent="0.2">
      <c r="B28" s="297"/>
      <c r="C28" s="304">
        <v>47</v>
      </c>
      <c r="D28" s="851" t="s">
        <v>82</v>
      </c>
      <c r="E28" s="852"/>
      <c r="F28" s="336">
        <v>54.634619999999991</v>
      </c>
      <c r="G28" s="516">
        <v>29.933140000000016</v>
      </c>
      <c r="H28" s="342">
        <v>100.09226000000011</v>
      </c>
      <c r="I28" s="589">
        <v>5.3688515085696684</v>
      </c>
      <c r="J28" s="584">
        <v>5.6904978302467484</v>
      </c>
      <c r="K28" s="587">
        <v>6.5660770332213767</v>
      </c>
      <c r="L28" s="588">
        <v>4.7109826589595372</v>
      </c>
      <c r="M28" s="580">
        <v>4.9132947976878611</v>
      </c>
      <c r="N28" s="588">
        <v>5.1849710982658959</v>
      </c>
      <c r="O28" s="589">
        <v>933.61120220109547</v>
      </c>
      <c r="P28" s="580">
        <v>992.24457674671009</v>
      </c>
      <c r="Q28" s="587">
        <v>1136.1150936146312</v>
      </c>
      <c r="R28" s="589">
        <v>818</v>
      </c>
      <c r="S28" s="580">
        <v>854</v>
      </c>
      <c r="T28" s="587">
        <v>898</v>
      </c>
      <c r="U28" s="588">
        <v>12970.081832991193</v>
      </c>
      <c r="V28" s="580">
        <v>12895.177076278396</v>
      </c>
      <c r="W28" s="587">
        <v>16348.410946593436</v>
      </c>
      <c r="X28" s="588">
        <v>10998.162</v>
      </c>
      <c r="Y28" s="580">
        <v>10547.927250000001</v>
      </c>
      <c r="Z28" s="587">
        <v>12806.12025</v>
      </c>
    </row>
    <row r="29" spans="2:26" s="132" customFormat="1" ht="16.5" customHeight="1" x14ac:dyDescent="0.2">
      <c r="B29" s="297"/>
      <c r="C29" s="300" t="s">
        <v>1</v>
      </c>
      <c r="D29" s="853" t="str">
        <f>"Transportes e armazenagem"</f>
        <v>Transportes e armazenagem</v>
      </c>
      <c r="E29" s="854"/>
      <c r="F29" s="336">
        <v>28.738559999999996</v>
      </c>
      <c r="G29" s="516">
        <v>29.648840000000011</v>
      </c>
      <c r="H29" s="342">
        <v>59.197479999999963</v>
      </c>
      <c r="I29" s="589">
        <v>6.542646282478108</v>
      </c>
      <c r="J29" s="584">
        <v>7.2468906282183401</v>
      </c>
      <c r="K29" s="587">
        <v>9.7470071562733391</v>
      </c>
      <c r="L29" s="588">
        <v>5.3699421965317917</v>
      </c>
      <c r="M29" s="580">
        <v>5.9075144508670521</v>
      </c>
      <c r="N29" s="588">
        <v>7.3583815028901736</v>
      </c>
      <c r="O29" s="589">
        <v>1127.9345864928525</v>
      </c>
      <c r="P29" s="580">
        <v>1268.5090546544147</v>
      </c>
      <c r="Q29" s="587">
        <v>1671.1605749096093</v>
      </c>
      <c r="R29" s="589">
        <v>940</v>
      </c>
      <c r="S29" s="580">
        <v>1075</v>
      </c>
      <c r="T29" s="587">
        <v>1304</v>
      </c>
      <c r="U29" s="588">
        <v>16249.276835670104</v>
      </c>
      <c r="V29" s="580">
        <v>18433.225590158432</v>
      </c>
      <c r="W29" s="587">
        <v>25093.999999031737</v>
      </c>
      <c r="X29" s="588">
        <v>13027.728000000001</v>
      </c>
      <c r="Y29" s="580">
        <v>15320.014500000001</v>
      </c>
      <c r="Z29" s="587">
        <v>18816.603750000002</v>
      </c>
    </row>
    <row r="30" spans="2:26" s="132" customFormat="1" ht="16.5" customHeight="1" x14ac:dyDescent="0.2">
      <c r="B30" s="297"/>
      <c r="C30" s="300" t="s">
        <v>21</v>
      </c>
      <c r="D30" s="853" t="str">
        <f>"Alojamento, restauração e similares"</f>
        <v>Alojamento, restauração e similares</v>
      </c>
      <c r="E30" s="854"/>
      <c r="F30" s="336">
        <v>70.623969999999986</v>
      </c>
      <c r="G30" s="516">
        <v>43.909279999999882</v>
      </c>
      <c r="H30" s="342">
        <v>41.207569999999876</v>
      </c>
      <c r="I30" s="589">
        <v>4.8702186883276042</v>
      </c>
      <c r="J30" s="584">
        <v>5.8557684800326379</v>
      </c>
      <c r="K30" s="587">
        <v>5.315433775369713</v>
      </c>
      <c r="L30" s="588">
        <v>4.1907514450867049</v>
      </c>
      <c r="M30" s="580">
        <v>4.8901734104046239</v>
      </c>
      <c r="N30" s="588">
        <v>4.4508670520231215</v>
      </c>
      <c r="O30" s="589">
        <v>846.35370087521267</v>
      </c>
      <c r="P30" s="580">
        <v>1021.5122183738832</v>
      </c>
      <c r="Q30" s="587">
        <v>920.85614002475779</v>
      </c>
      <c r="R30" s="589">
        <v>727</v>
      </c>
      <c r="S30" s="580">
        <v>849</v>
      </c>
      <c r="T30" s="587">
        <v>771</v>
      </c>
      <c r="U30" s="588">
        <v>11281.731497100986</v>
      </c>
      <c r="V30" s="580">
        <v>13420.442236278208</v>
      </c>
      <c r="W30" s="587">
        <v>13845.643837648326</v>
      </c>
      <c r="X30" s="588">
        <v>9670.5210000000006</v>
      </c>
      <c r="Y30" s="580">
        <v>10874.82375</v>
      </c>
      <c r="Z30" s="587">
        <v>10840.730250000001</v>
      </c>
    </row>
    <row r="31" spans="2:26" s="132" customFormat="1" ht="16.5" customHeight="1" x14ac:dyDescent="0.2">
      <c r="B31" s="297"/>
      <c r="C31" s="300" t="s">
        <v>22</v>
      </c>
      <c r="D31" s="853" t="str">
        <f>"Activ de informação e de comunicação "</f>
        <v xml:space="preserve">Activ de informação e de comunicação </v>
      </c>
      <c r="E31" s="854"/>
      <c r="F31" s="336">
        <v>14.697300000000006</v>
      </c>
      <c r="G31" s="516">
        <v>22.250340000000037</v>
      </c>
      <c r="H31" s="342">
        <v>30.702909999999807</v>
      </c>
      <c r="I31" s="589">
        <v>10.377557429527746</v>
      </c>
      <c r="J31" s="584">
        <v>12.263890854419131</v>
      </c>
      <c r="K31" s="587">
        <v>12.856200702456686</v>
      </c>
      <c r="L31" s="588">
        <v>8.9075144508670512</v>
      </c>
      <c r="M31" s="580">
        <v>10.063583815028903</v>
      </c>
      <c r="N31" s="588">
        <v>11.175324675324676</v>
      </c>
      <c r="O31" s="589">
        <v>1771.2279071666205</v>
      </c>
      <c r="P31" s="580">
        <v>2088.2969150134318</v>
      </c>
      <c r="Q31" s="587">
        <v>2126.2570658611899</v>
      </c>
      <c r="R31" s="589">
        <v>1537</v>
      </c>
      <c r="S31" s="580">
        <v>1725</v>
      </c>
      <c r="T31" s="587">
        <v>1842</v>
      </c>
      <c r="U31" s="588">
        <v>23702.732348267586</v>
      </c>
      <c r="V31" s="580">
        <v>29879.88962328478</v>
      </c>
      <c r="W31" s="587">
        <v>30555.661763448748</v>
      </c>
      <c r="X31" s="588">
        <v>19978.791000000001</v>
      </c>
      <c r="Y31" s="580">
        <v>24182.068891454968</v>
      </c>
      <c r="Z31" s="587">
        <v>25926.10125</v>
      </c>
    </row>
    <row r="32" spans="2:26" s="134" customFormat="1" ht="21.95" customHeight="1" x14ac:dyDescent="0.2">
      <c r="B32" s="297"/>
      <c r="C32" s="304" t="s">
        <v>69</v>
      </c>
      <c r="D32" s="851" t="s">
        <v>89</v>
      </c>
      <c r="E32" s="852"/>
      <c r="F32" s="336">
        <v>2.5139199999999997</v>
      </c>
      <c r="G32" s="516">
        <v>4.253569999999999</v>
      </c>
      <c r="H32" s="342">
        <v>2.7439600000000057</v>
      </c>
      <c r="I32" s="589">
        <v>8.5354218037696246</v>
      </c>
      <c r="J32" s="584">
        <v>12.621125936222008</v>
      </c>
      <c r="K32" s="587">
        <v>13.897105523535503</v>
      </c>
      <c r="L32" s="588">
        <v>7.3699421965317917</v>
      </c>
      <c r="M32" s="580">
        <v>10.658959537572255</v>
      </c>
      <c r="N32" s="588">
        <v>11.559210526315789</v>
      </c>
      <c r="O32" s="589">
        <v>1438.3714040224038</v>
      </c>
      <c r="P32" s="580">
        <v>2113.8485483958179</v>
      </c>
      <c r="Q32" s="587">
        <v>2247.5747131882376</v>
      </c>
      <c r="R32" s="589">
        <v>1216</v>
      </c>
      <c r="S32" s="580">
        <v>1837</v>
      </c>
      <c r="T32" s="587">
        <v>1776</v>
      </c>
      <c r="U32" s="588">
        <v>19496.398117676647</v>
      </c>
      <c r="V32" s="580">
        <v>32239.45582007691</v>
      </c>
      <c r="W32" s="587">
        <v>33548.306089380705</v>
      </c>
      <c r="X32" s="588">
        <v>16289.7415704388</v>
      </c>
      <c r="Y32" s="580">
        <v>25008.584999999999</v>
      </c>
      <c r="Z32" s="587">
        <v>28105.137211316396</v>
      </c>
    </row>
    <row r="33" spans="2:26" s="134" customFormat="1" ht="15" customHeight="1" x14ac:dyDescent="0.2">
      <c r="B33" s="297"/>
      <c r="C33" s="304" t="s">
        <v>70</v>
      </c>
      <c r="D33" s="851" t="s">
        <v>90</v>
      </c>
      <c r="E33" s="852"/>
      <c r="F33" s="336">
        <v>0.92270000000000019</v>
      </c>
      <c r="G33" s="516">
        <v>2.2541599999999993</v>
      </c>
      <c r="H33" s="342">
        <v>12.395319999999918</v>
      </c>
      <c r="I33" s="589">
        <v>5.9475853466111666</v>
      </c>
      <c r="J33" s="584">
        <v>10.938345392432307</v>
      </c>
      <c r="K33" s="587">
        <v>14.390320819386149</v>
      </c>
      <c r="L33" s="588">
        <v>5</v>
      </c>
      <c r="M33" s="580">
        <v>8.9018404907975466</v>
      </c>
      <c r="N33" s="588">
        <v>13.292993630573248</v>
      </c>
      <c r="O33" s="589">
        <v>1019.2955781944293</v>
      </c>
      <c r="P33" s="580">
        <v>1816.4423022323172</v>
      </c>
      <c r="Q33" s="587">
        <v>2294.0608108544225</v>
      </c>
      <c r="R33" s="589">
        <v>863</v>
      </c>
      <c r="S33" s="580">
        <v>1523</v>
      </c>
      <c r="T33" s="587">
        <v>2122</v>
      </c>
      <c r="U33" s="588">
        <v>14019.860696534848</v>
      </c>
      <c r="V33" s="580">
        <v>26016.384068897809</v>
      </c>
      <c r="W33" s="587">
        <v>32267.217895915899</v>
      </c>
      <c r="X33" s="588">
        <v>11602.820250000001</v>
      </c>
      <c r="Y33" s="580">
        <v>21260.305500000002</v>
      </c>
      <c r="Z33" s="587">
        <v>30479.589</v>
      </c>
    </row>
    <row r="34" spans="2:26" s="134" customFormat="1" ht="15" customHeight="1" x14ac:dyDescent="0.2">
      <c r="B34" s="297"/>
      <c r="C34" s="304" t="s">
        <v>71</v>
      </c>
      <c r="D34" s="851" t="s">
        <v>91</v>
      </c>
      <c r="E34" s="852"/>
      <c r="F34" s="336">
        <v>11.260679999999994</v>
      </c>
      <c r="G34" s="516">
        <v>15.742610000000044</v>
      </c>
      <c r="H34" s="342">
        <v>15.563630000000025</v>
      </c>
      <c r="I34" s="589">
        <v>11.151801687708703</v>
      </c>
      <c r="J34" s="584">
        <v>12.35717063024336</v>
      </c>
      <c r="K34" s="587">
        <v>11.450865895562293</v>
      </c>
      <c r="L34" s="588">
        <v>9.497109826589595</v>
      </c>
      <c r="M34" s="580">
        <v>9.9884393063583818</v>
      </c>
      <c r="N34" s="588">
        <v>9.8728323699421967</v>
      </c>
      <c r="O34" s="589">
        <v>1907.1506560882649</v>
      </c>
      <c r="P34" s="580">
        <v>2120.3194406772432</v>
      </c>
      <c r="Q34" s="587">
        <v>1971.2243461197675</v>
      </c>
      <c r="R34" s="589">
        <v>1645</v>
      </c>
      <c r="S34" s="580">
        <v>1728</v>
      </c>
      <c r="T34" s="587">
        <v>1700</v>
      </c>
      <c r="U34" s="588">
        <v>25435.2008512373</v>
      </c>
      <c r="V34" s="580">
        <v>29796.650997495493</v>
      </c>
      <c r="W34" s="587">
        <v>28664.908623951229</v>
      </c>
      <c r="X34" s="588">
        <v>21482.916000000001</v>
      </c>
      <c r="Y34" s="580">
        <v>24461.083500000001</v>
      </c>
      <c r="Z34" s="587">
        <v>24015.862499999999</v>
      </c>
    </row>
    <row r="35" spans="2:26" s="132" customFormat="1" ht="15.75" customHeight="1" x14ac:dyDescent="0.2">
      <c r="B35" s="297"/>
      <c r="C35" s="300" t="s">
        <v>23</v>
      </c>
      <c r="D35" s="853" t="s">
        <v>122</v>
      </c>
      <c r="E35" s="854"/>
      <c r="F35" s="515">
        <v>6.7914199999999987</v>
      </c>
      <c r="G35" s="516">
        <v>11.016600000000002</v>
      </c>
      <c r="H35" s="517">
        <v>52.997249999999106</v>
      </c>
      <c r="I35" s="586">
        <v>13.157788439453544</v>
      </c>
      <c r="J35" s="584">
        <v>14.607756512018119</v>
      </c>
      <c r="K35" s="585">
        <v>16.344175177968811</v>
      </c>
      <c r="L35" s="583">
        <v>11.190751445086706</v>
      </c>
      <c r="M35" s="584">
        <v>12.434210526315789</v>
      </c>
      <c r="N35" s="583">
        <v>14.453947368421053</v>
      </c>
      <c r="O35" s="582">
        <v>2074.5993518292203</v>
      </c>
      <c r="P35" s="580">
        <v>2327.7717335657089</v>
      </c>
      <c r="Q35" s="579">
        <v>2518.2431209166621</v>
      </c>
      <c r="R35" s="582">
        <v>1742</v>
      </c>
      <c r="S35" s="580">
        <v>1970</v>
      </c>
      <c r="T35" s="579">
        <v>2230</v>
      </c>
      <c r="U35" s="581">
        <v>30162.55282500105</v>
      </c>
      <c r="V35" s="580">
        <v>32984.532063077604</v>
      </c>
      <c r="W35" s="579">
        <v>37142.620248113468</v>
      </c>
      <c r="X35" s="581">
        <v>24407.937750000001</v>
      </c>
      <c r="Y35" s="580">
        <v>28473.08625</v>
      </c>
      <c r="Z35" s="579">
        <v>31313.877</v>
      </c>
    </row>
    <row r="36" spans="2:26" s="132" customFormat="1" ht="16.5" customHeight="1" x14ac:dyDescent="0.2">
      <c r="B36" s="131"/>
      <c r="C36" s="138">
        <v>64</v>
      </c>
      <c r="D36" s="849" t="s">
        <v>92</v>
      </c>
      <c r="E36" s="850"/>
      <c r="F36" s="520">
        <v>4.0611600000000001</v>
      </c>
      <c r="G36" s="521">
        <v>6.3688699999999976</v>
      </c>
      <c r="H36" s="522">
        <v>45.733859999999225</v>
      </c>
      <c r="I36" s="566">
        <v>14.067346508864578</v>
      </c>
      <c r="J36" s="564">
        <v>14.63068429515792</v>
      </c>
      <c r="K36" s="565">
        <v>16.808356170977511</v>
      </c>
      <c r="L36" s="563">
        <v>12.730263157894736</v>
      </c>
      <c r="M36" s="564">
        <v>12.434210526315789</v>
      </c>
      <c r="N36" s="563">
        <v>15.052631578947368</v>
      </c>
      <c r="O36" s="562">
        <v>2234.8168552827269</v>
      </c>
      <c r="P36" s="560">
        <v>2381.6809355505775</v>
      </c>
      <c r="Q36" s="559">
        <v>2591.9300548871347</v>
      </c>
      <c r="R36" s="562">
        <v>1949</v>
      </c>
      <c r="S36" s="560">
        <v>2017</v>
      </c>
      <c r="T36" s="559">
        <v>2316</v>
      </c>
      <c r="U36" s="561">
        <v>31628.61186028257</v>
      </c>
      <c r="V36" s="560">
        <v>33068.692788722154</v>
      </c>
      <c r="W36" s="559">
        <v>37861.542115285563</v>
      </c>
      <c r="X36" s="561">
        <v>27487.383000000002</v>
      </c>
      <c r="Y36" s="560">
        <v>28803.993750000001</v>
      </c>
      <c r="Z36" s="559">
        <v>32205.321749999999</v>
      </c>
    </row>
    <row r="37" spans="2:26" s="132" customFormat="1" ht="21.95" customHeight="1" x14ac:dyDescent="0.2">
      <c r="B37" s="131"/>
      <c r="C37" s="138" t="s">
        <v>72</v>
      </c>
      <c r="D37" s="849" t="s">
        <v>93</v>
      </c>
      <c r="E37" s="850"/>
      <c r="F37" s="520">
        <v>2.7302599999999995</v>
      </c>
      <c r="G37" s="521">
        <v>4.6477300000000019</v>
      </c>
      <c r="H37" s="522">
        <v>7.2633899999999993</v>
      </c>
      <c r="I37" s="566">
        <v>11.804854708171787</v>
      </c>
      <c r="J37" s="564">
        <v>14.576338148600813</v>
      </c>
      <c r="K37" s="565">
        <v>13.421464357137083</v>
      </c>
      <c r="L37" s="563">
        <v>8.3355263157894743</v>
      </c>
      <c r="M37" s="564">
        <v>12.381578947368421</v>
      </c>
      <c r="N37" s="563">
        <v>12.177631578947368</v>
      </c>
      <c r="O37" s="562">
        <v>1836.2817863500186</v>
      </c>
      <c r="P37" s="560">
        <v>2253.8989614284824</v>
      </c>
      <c r="Q37" s="559">
        <v>2054.2741034145215</v>
      </c>
      <c r="R37" s="562">
        <v>1300</v>
      </c>
      <c r="S37" s="560">
        <v>1931</v>
      </c>
      <c r="T37" s="559">
        <v>1869</v>
      </c>
      <c r="U37" s="561">
        <v>27952.788609482745</v>
      </c>
      <c r="V37" s="560">
        <v>32869.809694500516</v>
      </c>
      <c r="W37" s="559">
        <v>32617.497044437983</v>
      </c>
      <c r="X37" s="561">
        <v>18004.376250000001</v>
      </c>
      <c r="Y37" s="560">
        <v>28473.08625</v>
      </c>
      <c r="Z37" s="559">
        <v>26999.043750000001</v>
      </c>
    </row>
    <row r="38" spans="2:26" s="132" customFormat="1" ht="21.95" customHeight="1" x14ac:dyDescent="0.2">
      <c r="B38" s="131"/>
      <c r="C38" s="134" t="s">
        <v>73</v>
      </c>
      <c r="D38" s="862" t="s">
        <v>83</v>
      </c>
      <c r="E38" s="863"/>
      <c r="F38" s="520">
        <v>36.003739999999979</v>
      </c>
      <c r="G38" s="521">
        <v>24.911489999999873</v>
      </c>
      <c r="H38" s="522">
        <v>20.748159999999949</v>
      </c>
      <c r="I38" s="566">
        <v>9.0753313939691846</v>
      </c>
      <c r="J38" s="564">
        <v>10.662422099952387</v>
      </c>
      <c r="K38" s="565">
        <v>12.617802677201173</v>
      </c>
      <c r="L38" s="563">
        <v>7.1601941747572813</v>
      </c>
      <c r="M38" s="564">
        <v>7.9884393063583818</v>
      </c>
      <c r="N38" s="563">
        <v>9.7456647398843934</v>
      </c>
      <c r="O38" s="562">
        <v>1558.2536819785939</v>
      </c>
      <c r="P38" s="560">
        <v>1805.6967034087522</v>
      </c>
      <c r="Q38" s="559">
        <v>2141.3117611393068</v>
      </c>
      <c r="R38" s="562">
        <v>1230</v>
      </c>
      <c r="S38" s="560">
        <v>1381</v>
      </c>
      <c r="T38" s="559">
        <v>1676</v>
      </c>
      <c r="U38" s="561">
        <v>21637.538261541293</v>
      </c>
      <c r="V38" s="560">
        <v>25263.822084829157</v>
      </c>
      <c r="W38" s="559">
        <v>31590.468115013438</v>
      </c>
      <c r="X38" s="561">
        <v>16127.22825</v>
      </c>
      <c r="Y38" s="560">
        <v>19183.610250000002</v>
      </c>
      <c r="Z38" s="559">
        <v>22629.059250000002</v>
      </c>
    </row>
    <row r="39" spans="2:26" s="132" customFormat="1" ht="14.25" customHeight="1" x14ac:dyDescent="0.2">
      <c r="B39" s="131"/>
      <c r="C39" s="134" t="s">
        <v>25</v>
      </c>
      <c r="D39" s="862" t="s">
        <v>84</v>
      </c>
      <c r="E39" s="863"/>
      <c r="F39" s="520">
        <v>23.250909999999962</v>
      </c>
      <c r="G39" s="521">
        <v>31.016459999999924</v>
      </c>
      <c r="H39" s="522">
        <v>169.76460000000031</v>
      </c>
      <c r="I39" s="566">
        <v>6.5601946543614673</v>
      </c>
      <c r="J39" s="564">
        <v>6.9521975241251663</v>
      </c>
      <c r="K39" s="565">
        <v>4.9676276578938969</v>
      </c>
      <c r="L39" s="563">
        <v>5.1791907514450868</v>
      </c>
      <c r="M39" s="564">
        <v>5.0867052023121389</v>
      </c>
      <c r="N39" s="563">
        <v>4.4378378378378383</v>
      </c>
      <c r="O39" s="562">
        <v>1121.3831136071672</v>
      </c>
      <c r="P39" s="560">
        <v>1204.244230321581</v>
      </c>
      <c r="Q39" s="559">
        <v>872.79061901008663</v>
      </c>
      <c r="R39" s="562">
        <v>892</v>
      </c>
      <c r="S39" s="560">
        <v>916</v>
      </c>
      <c r="T39" s="559">
        <v>775</v>
      </c>
      <c r="U39" s="561">
        <v>15702.327958697811</v>
      </c>
      <c r="V39" s="560">
        <v>17215.70537356101</v>
      </c>
      <c r="W39" s="559">
        <v>11907.118773843496</v>
      </c>
      <c r="X39" s="561">
        <v>11904.981478060046</v>
      </c>
      <c r="Y39" s="560">
        <v>12573.482250000001</v>
      </c>
      <c r="Z39" s="559">
        <v>10656.224250000001</v>
      </c>
    </row>
    <row r="40" spans="2:26" s="155" customFormat="1" ht="24.75" customHeight="1" x14ac:dyDescent="0.2">
      <c r="B40" s="126" t="s">
        <v>67</v>
      </c>
      <c r="C40" s="858" t="s">
        <v>161</v>
      </c>
      <c r="D40" s="858"/>
      <c r="E40" s="859"/>
      <c r="F40" s="510">
        <v>103.10672000000082</v>
      </c>
      <c r="G40" s="511">
        <v>206.37611000000291</v>
      </c>
      <c r="H40" s="512">
        <v>314.2297599999963</v>
      </c>
      <c r="I40" s="578">
        <v>6.0100614018867011</v>
      </c>
      <c r="J40" s="576">
        <v>8.6943399357497491</v>
      </c>
      <c r="K40" s="577">
        <v>10.86794587132138</v>
      </c>
      <c r="L40" s="575">
        <v>4.6936416184971099</v>
      </c>
      <c r="M40" s="576">
        <v>6.2039473684210522</v>
      </c>
      <c r="N40" s="575">
        <v>9.0342857142857138</v>
      </c>
      <c r="O40" s="574">
        <v>991.63559775735052</v>
      </c>
      <c r="P40" s="572">
        <v>1367.870675050516</v>
      </c>
      <c r="Q40" s="571">
        <v>1742.0212471282207</v>
      </c>
      <c r="R40" s="574">
        <v>789</v>
      </c>
      <c r="S40" s="572">
        <v>1017</v>
      </c>
      <c r="T40" s="571">
        <v>1456</v>
      </c>
      <c r="U40" s="573">
        <v>13364.654884031979</v>
      </c>
      <c r="V40" s="572">
        <v>18660.448410066027</v>
      </c>
      <c r="W40" s="571">
        <v>24222.15602019256</v>
      </c>
      <c r="X40" s="573">
        <v>10332.336000000001</v>
      </c>
      <c r="Y40" s="572">
        <v>13778.78775</v>
      </c>
      <c r="Z40" s="571">
        <v>20734.8645</v>
      </c>
    </row>
    <row r="41" spans="2:26" s="155" customFormat="1" ht="11.25" customHeight="1" x14ac:dyDescent="0.2">
      <c r="B41" s="135"/>
      <c r="C41" s="140" t="s">
        <v>74</v>
      </c>
      <c r="D41" s="847" t="s">
        <v>24</v>
      </c>
      <c r="E41" s="848"/>
      <c r="F41" s="520">
        <v>16.572089999999992</v>
      </c>
      <c r="G41" s="521">
        <v>101.90255999999992</v>
      </c>
      <c r="H41" s="522">
        <v>126.33491999999966</v>
      </c>
      <c r="I41" s="566">
        <v>7.1702846963687188</v>
      </c>
      <c r="J41" s="564">
        <v>11.283618267933189</v>
      </c>
      <c r="K41" s="565">
        <v>13.368156835115661</v>
      </c>
      <c r="L41" s="563">
        <v>5.4277456647398843</v>
      </c>
      <c r="M41" s="564">
        <v>11.907894736842104</v>
      </c>
      <c r="N41" s="563">
        <v>12.953947368421053</v>
      </c>
      <c r="O41" s="562">
        <v>1154.8995153900325</v>
      </c>
      <c r="P41" s="560">
        <v>1729.2631614946677</v>
      </c>
      <c r="Q41" s="559">
        <v>2044.7813569676589</v>
      </c>
      <c r="R41" s="562">
        <v>903</v>
      </c>
      <c r="S41" s="560">
        <v>1810</v>
      </c>
      <c r="T41" s="559">
        <v>1969</v>
      </c>
      <c r="U41" s="561">
        <v>15745.127549840648</v>
      </c>
      <c r="V41" s="560">
        <v>23458.943271209693</v>
      </c>
      <c r="W41" s="559">
        <v>27453.120041252198</v>
      </c>
      <c r="X41" s="561">
        <v>12270.651750000001</v>
      </c>
      <c r="Y41" s="560">
        <v>23853.417000000001</v>
      </c>
      <c r="Z41" s="559">
        <v>26145.7035</v>
      </c>
    </row>
    <row r="42" spans="2:26" s="155" customFormat="1" ht="11.25" customHeight="1" x14ac:dyDescent="0.2">
      <c r="B42" s="135"/>
      <c r="C42" s="140" t="s">
        <v>75</v>
      </c>
      <c r="D42" s="847" t="s">
        <v>85</v>
      </c>
      <c r="E42" s="848"/>
      <c r="F42" s="529">
        <v>64.350249999999903</v>
      </c>
      <c r="G42" s="147">
        <v>85.882519999999971</v>
      </c>
      <c r="H42" s="407">
        <v>180.02575999999911</v>
      </c>
      <c r="I42" s="570">
        <v>5.2908361633293532</v>
      </c>
      <c r="J42" s="568">
        <v>5.6067699121847836</v>
      </c>
      <c r="K42" s="567">
        <v>9.11755803645522</v>
      </c>
      <c r="L42" s="532">
        <v>4.5187499999999998</v>
      </c>
      <c r="M42" s="568">
        <v>4.6578947368421053</v>
      </c>
      <c r="N42" s="532">
        <v>7.7398843930635834</v>
      </c>
      <c r="O42" s="570">
        <v>876.11105644500367</v>
      </c>
      <c r="P42" s="568">
        <v>918.99872302303322</v>
      </c>
      <c r="Q42" s="567">
        <v>1529.6553615438156</v>
      </c>
      <c r="R42" s="570">
        <v>753</v>
      </c>
      <c r="S42" s="568">
        <v>761</v>
      </c>
      <c r="T42" s="567">
        <v>1273</v>
      </c>
      <c r="U42" s="569">
        <v>11644.907762922543</v>
      </c>
      <c r="V42" s="568">
        <v>12351.484498132841</v>
      </c>
      <c r="W42" s="567">
        <v>21931.205395927514</v>
      </c>
      <c r="X42" s="569">
        <v>9762.6628406466516</v>
      </c>
      <c r="Y42" s="568">
        <v>10092.678750000001</v>
      </c>
      <c r="Z42" s="567">
        <v>17215.212</v>
      </c>
    </row>
    <row r="43" spans="2:26" s="155" customFormat="1" ht="11.25" customHeight="1" x14ac:dyDescent="0.2">
      <c r="B43" s="135"/>
      <c r="C43" s="140" t="s">
        <v>76</v>
      </c>
      <c r="D43" s="847" t="s">
        <v>95</v>
      </c>
      <c r="E43" s="848"/>
      <c r="F43" s="520">
        <v>6.5887699999999958</v>
      </c>
      <c r="G43" s="521">
        <v>6.9434200000000201</v>
      </c>
      <c r="H43" s="522">
        <v>5.4869200000000031</v>
      </c>
      <c r="I43" s="566">
        <v>6.8391882853425816</v>
      </c>
      <c r="J43" s="564">
        <v>11.302384385612404</v>
      </c>
      <c r="K43" s="565">
        <v>11.501824635213417</v>
      </c>
      <c r="L43" s="563">
        <v>5.4393063583815024</v>
      </c>
      <c r="M43" s="564">
        <v>5.8901734104046239</v>
      </c>
      <c r="N43" s="563">
        <v>6.5722543352601157</v>
      </c>
      <c r="O43" s="562">
        <v>1160.6456151906943</v>
      </c>
      <c r="P43" s="560">
        <v>1908.6554378101825</v>
      </c>
      <c r="Q43" s="559">
        <v>1864.3853764953742</v>
      </c>
      <c r="R43" s="562">
        <v>933</v>
      </c>
      <c r="S43" s="560">
        <v>1000</v>
      </c>
      <c r="T43" s="559">
        <v>1131</v>
      </c>
      <c r="U43" s="561">
        <v>16152.087725144396</v>
      </c>
      <c r="V43" s="560">
        <v>29653.091584549144</v>
      </c>
      <c r="W43" s="559">
        <v>26016.147563994939</v>
      </c>
      <c r="X43" s="561">
        <v>12886.340250000001</v>
      </c>
      <c r="Y43" s="560">
        <v>17435.816999999999</v>
      </c>
      <c r="Z43" s="559">
        <v>15008.159250000001</v>
      </c>
    </row>
    <row r="44" spans="2:26" s="155" customFormat="1" ht="11.25" customHeight="1" thickBot="1" x14ac:dyDescent="0.25">
      <c r="B44" s="143"/>
      <c r="C44" s="144" t="s">
        <v>77</v>
      </c>
      <c r="D44" s="855" t="s">
        <v>86</v>
      </c>
      <c r="E44" s="856"/>
      <c r="F44" s="411">
        <v>15.595610000000002</v>
      </c>
      <c r="G44" s="148">
        <v>11.647610000000011</v>
      </c>
      <c r="H44" s="149">
        <v>2.3821599999999994</v>
      </c>
      <c r="I44" s="557">
        <v>7.3945582388374245</v>
      </c>
      <c r="J44" s="555">
        <v>7.2524523471488376</v>
      </c>
      <c r="K44" s="554">
        <v>9.0934664514915564</v>
      </c>
      <c r="L44" s="558">
        <v>5.5549132947976876</v>
      </c>
      <c r="M44" s="555">
        <v>5.3696969696969701</v>
      </c>
      <c r="N44" s="558">
        <v>5.9395604395604398</v>
      </c>
      <c r="O44" s="557">
        <v>1223.4213788367369</v>
      </c>
      <c r="P44" s="555">
        <v>1193.4605708810652</v>
      </c>
      <c r="Q44" s="554">
        <v>1452.6844712361888</v>
      </c>
      <c r="R44" s="557">
        <v>927</v>
      </c>
      <c r="S44" s="555">
        <v>903</v>
      </c>
      <c r="T44" s="554">
        <v>970</v>
      </c>
      <c r="U44" s="556">
        <v>16731.348920496275</v>
      </c>
      <c r="V44" s="555">
        <v>16572.31206884636</v>
      </c>
      <c r="W44" s="554">
        <v>20814.809916238304</v>
      </c>
      <c r="X44" s="556">
        <v>12355.8855</v>
      </c>
      <c r="Y44" s="555">
        <v>12467.19075</v>
      </c>
      <c r="Z44" s="554">
        <v>15125.481</v>
      </c>
    </row>
    <row r="45" spans="2:26" s="155" customFormat="1" ht="15.95" customHeight="1" x14ac:dyDescent="0.2">
      <c r="B45" s="360" t="s">
        <v>213</v>
      </c>
      <c r="C45" s="157"/>
      <c r="D45" s="157"/>
      <c r="E45" s="157"/>
      <c r="F45" s="157"/>
      <c r="G45" s="157"/>
      <c r="H45" s="157"/>
      <c r="I45" s="157"/>
      <c r="J45" s="157"/>
      <c r="K45" s="157"/>
      <c r="L45" s="157"/>
      <c r="M45" s="157"/>
      <c r="N45" s="157"/>
      <c r="O45" s="157"/>
      <c r="P45" s="157"/>
      <c r="Q45" s="157"/>
      <c r="R45" s="157"/>
      <c r="S45" s="157"/>
      <c r="T45" s="157"/>
      <c r="U45" s="157"/>
      <c r="V45" s="157"/>
      <c r="W45" s="157"/>
      <c r="X45" s="157"/>
      <c r="Y45" s="157"/>
      <c r="Z45" s="157"/>
    </row>
    <row r="46" spans="2:26" s="155" customFormat="1" ht="11.25" customHeight="1" x14ac:dyDescent="0.2">
      <c r="B46" s="905" t="s">
        <v>214</v>
      </c>
      <c r="C46" s="905"/>
      <c r="D46" s="905"/>
      <c r="E46" s="905"/>
      <c r="F46" s="905"/>
      <c r="G46" s="905"/>
      <c r="H46" s="905"/>
      <c r="I46" s="905"/>
      <c r="J46" s="905"/>
      <c r="K46" s="905"/>
      <c r="L46" s="905"/>
      <c r="M46" s="905"/>
      <c r="N46" s="905"/>
      <c r="O46" s="905"/>
      <c r="P46" s="905"/>
      <c r="Q46" s="905"/>
      <c r="R46" s="905"/>
      <c r="S46" s="905"/>
      <c r="T46" s="905"/>
      <c r="U46" s="905"/>
      <c r="V46" s="905"/>
      <c r="W46" s="905"/>
      <c r="X46" s="905"/>
      <c r="Y46" s="905"/>
      <c r="Z46" s="905"/>
    </row>
    <row r="47" spans="2:26" s="155" customFormat="1" ht="11.25" customHeight="1" x14ac:dyDescent="0.2">
      <c r="B47" s="199" t="s">
        <v>215</v>
      </c>
      <c r="C47" s="157"/>
      <c r="D47" s="158"/>
      <c r="E47" s="158"/>
      <c r="F47" s="158"/>
      <c r="G47" s="158"/>
      <c r="H47" s="158"/>
      <c r="I47" s="158"/>
      <c r="J47" s="158"/>
      <c r="K47" s="158"/>
      <c r="L47" s="158"/>
      <c r="M47" s="158"/>
      <c r="N47" s="158"/>
      <c r="O47" s="158"/>
      <c r="P47" s="158"/>
      <c r="Q47" s="158"/>
      <c r="R47" s="158"/>
      <c r="S47" s="158"/>
      <c r="T47" s="158"/>
      <c r="U47" s="158"/>
      <c r="V47" s="158"/>
      <c r="W47" s="158"/>
      <c r="X47" s="158"/>
      <c r="Y47" s="158"/>
      <c r="Z47" s="158"/>
    </row>
    <row r="48" spans="2:26" s="155" customFormat="1" ht="11.25" customHeight="1" x14ac:dyDescent="0.2">
      <c r="B48" s="199" t="s">
        <v>139</v>
      </c>
      <c r="C48" s="157"/>
      <c r="D48" s="158"/>
      <c r="E48" s="158"/>
      <c r="F48" s="158"/>
      <c r="G48" s="158"/>
      <c r="H48" s="158"/>
      <c r="I48" s="158"/>
      <c r="J48" s="158"/>
      <c r="K48" s="158"/>
      <c r="L48" s="158"/>
      <c r="M48" s="158"/>
      <c r="N48" s="158"/>
      <c r="O48" s="158"/>
      <c r="P48" s="158"/>
      <c r="Q48" s="158"/>
      <c r="R48" s="158"/>
      <c r="S48" s="158"/>
      <c r="T48" s="158"/>
      <c r="U48" s="158"/>
      <c r="V48" s="158"/>
      <c r="W48" s="158"/>
      <c r="X48" s="158"/>
      <c r="Y48" s="158"/>
      <c r="Z48" s="158"/>
    </row>
  </sheetData>
  <mergeCells count="47">
    <mergeCell ref="F4:H5"/>
    <mergeCell ref="B2:Z2"/>
    <mergeCell ref="B4:E6"/>
    <mergeCell ref="X5:Z5"/>
    <mergeCell ref="I4:N4"/>
    <mergeCell ref="O4:T4"/>
    <mergeCell ref="U4:Z4"/>
    <mergeCell ref="I5:K5"/>
    <mergeCell ref="R5:T5"/>
    <mergeCell ref="O5:Q5"/>
    <mergeCell ref="U5:W5"/>
    <mergeCell ref="L5:N5"/>
    <mergeCell ref="D16:E16"/>
    <mergeCell ref="D27:E27"/>
    <mergeCell ref="B8:E8"/>
    <mergeCell ref="C9:E9"/>
    <mergeCell ref="D13:E13"/>
    <mergeCell ref="D14:E14"/>
    <mergeCell ref="D15:E15"/>
    <mergeCell ref="C23:E23"/>
    <mergeCell ref="C24:E24"/>
    <mergeCell ref="D25:E25"/>
    <mergeCell ref="D26:E26"/>
    <mergeCell ref="D44:E44"/>
    <mergeCell ref="B46:Z46"/>
    <mergeCell ref="C40:E40"/>
    <mergeCell ref="D29:E29"/>
    <mergeCell ref="D30:E30"/>
    <mergeCell ref="D31:E31"/>
    <mergeCell ref="D32:E32"/>
    <mergeCell ref="D33:E33"/>
    <mergeCell ref="D34:E34"/>
    <mergeCell ref="D35:E35"/>
    <mergeCell ref="D41:E41"/>
    <mergeCell ref="D42:E42"/>
    <mergeCell ref="D43:E43"/>
    <mergeCell ref="D36:E36"/>
    <mergeCell ref="D37:E37"/>
    <mergeCell ref="D38:E38"/>
    <mergeCell ref="D39:E39"/>
    <mergeCell ref="D28:E28"/>
    <mergeCell ref="D17:E17"/>
    <mergeCell ref="D18:E18"/>
    <mergeCell ref="D19:E19"/>
    <mergeCell ref="D20:E20"/>
    <mergeCell ref="D21:E21"/>
    <mergeCell ref="D22:E22"/>
  </mergeCells>
  <printOptions horizontalCentered="1" verticalCentered="1"/>
  <pageMargins left="0.23622047244094491" right="0.23622047244094491" top="0.70866141732283472" bottom="0.19685039370078741" header="0.19685039370078741" footer="0"/>
  <pageSetup paperSize="9" scale="64" orientation="landscape" r:id="rId1"/>
  <headerFooter scaleWithDoc="0"/>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53080E-B2E2-4C33-92B1-EB1EFFDD541A}">
  <sheetPr>
    <tabColor theme="0" tint="-0.34998626667073579"/>
  </sheetPr>
  <dimension ref="B2:T44"/>
  <sheetViews>
    <sheetView showGridLines="0" workbookViewId="0"/>
  </sheetViews>
  <sheetFormatPr defaultRowHeight="12" x14ac:dyDescent="0.2"/>
  <cols>
    <col min="1" max="1" width="1.140625" style="158" customWidth="1"/>
    <col min="2" max="2" width="6.42578125" style="199" customWidth="1"/>
    <col min="3" max="3" width="6.7109375" style="157" customWidth="1"/>
    <col min="4" max="4" width="0.85546875" style="158" customWidth="1"/>
    <col min="5" max="5" width="45.7109375" style="158" customWidth="1"/>
    <col min="6" max="7" width="7.7109375" style="158" customWidth="1"/>
    <col min="8" max="20" width="9.5703125" style="158" customWidth="1"/>
    <col min="21" max="16384" width="9.140625" style="158"/>
  </cols>
  <sheetData>
    <row r="2" spans="2:20" s="188" customFormat="1" ht="37.5" customHeight="1" x14ac:dyDescent="0.2">
      <c r="B2" s="868" t="s">
        <v>222</v>
      </c>
      <c r="C2" s="868"/>
      <c r="D2" s="868"/>
      <c r="E2" s="868"/>
      <c r="F2" s="868"/>
      <c r="G2" s="868"/>
      <c r="H2" s="868"/>
      <c r="I2" s="868"/>
      <c r="J2" s="868"/>
      <c r="K2" s="868"/>
      <c r="L2" s="868"/>
      <c r="M2" s="868"/>
      <c r="N2" s="868"/>
      <c r="O2" s="868"/>
      <c r="P2" s="868"/>
      <c r="Q2" s="868"/>
      <c r="R2" s="868"/>
      <c r="S2" s="868"/>
      <c r="T2" s="868"/>
    </row>
    <row r="3" spans="2:20" s="155" customFormat="1" ht="6.75" customHeight="1" thickBot="1" x14ac:dyDescent="0.25">
      <c r="B3" s="157"/>
      <c r="C3" s="157"/>
      <c r="E3" s="132"/>
    </row>
    <row r="4" spans="2:20" s="138" customFormat="1" ht="32.1" customHeight="1" thickBot="1" x14ac:dyDescent="0.25">
      <c r="B4" s="864" t="s">
        <v>52</v>
      </c>
      <c r="C4" s="865"/>
      <c r="D4" s="865"/>
      <c r="E4" s="866"/>
      <c r="F4" s="864" t="s">
        <v>118</v>
      </c>
      <c r="G4" s="865"/>
      <c r="H4" s="866"/>
      <c r="I4" s="876" t="s">
        <v>145</v>
      </c>
      <c r="J4" s="877"/>
      <c r="K4" s="877"/>
      <c r="L4" s="877"/>
      <c r="M4" s="877"/>
      <c r="N4" s="878"/>
      <c r="O4" s="876" t="s">
        <v>146</v>
      </c>
      <c r="P4" s="877"/>
      <c r="Q4" s="877"/>
      <c r="R4" s="877"/>
      <c r="S4" s="877"/>
      <c r="T4" s="878"/>
    </row>
    <row r="5" spans="2:20" s="138" customFormat="1" ht="15.75" customHeight="1" thickBot="1" x14ac:dyDescent="0.25">
      <c r="B5" s="867"/>
      <c r="C5" s="868"/>
      <c r="D5" s="868"/>
      <c r="E5" s="869"/>
      <c r="F5" s="870"/>
      <c r="G5" s="871"/>
      <c r="H5" s="872"/>
      <c r="I5" s="876" t="s">
        <v>143</v>
      </c>
      <c r="J5" s="877"/>
      <c r="K5" s="878"/>
      <c r="L5" s="876" t="s">
        <v>128</v>
      </c>
      <c r="M5" s="877"/>
      <c r="N5" s="878"/>
      <c r="O5" s="876" t="s">
        <v>143</v>
      </c>
      <c r="P5" s="877"/>
      <c r="Q5" s="878"/>
      <c r="R5" s="876" t="s">
        <v>128</v>
      </c>
      <c r="S5" s="877"/>
      <c r="T5" s="878"/>
    </row>
    <row r="6" spans="2:20" s="138" customFormat="1" ht="25.5" customHeight="1" thickBot="1" x14ac:dyDescent="0.25">
      <c r="B6" s="870"/>
      <c r="C6" s="871"/>
      <c r="D6" s="871"/>
      <c r="E6" s="872"/>
      <c r="F6" s="377" t="s">
        <v>109</v>
      </c>
      <c r="G6" s="377" t="s">
        <v>110</v>
      </c>
      <c r="H6" s="377" t="s">
        <v>111</v>
      </c>
      <c r="I6" s="377" t="s">
        <v>109</v>
      </c>
      <c r="J6" s="377" t="s">
        <v>110</v>
      </c>
      <c r="K6" s="377" t="s">
        <v>111</v>
      </c>
      <c r="L6" s="377" t="s">
        <v>109</v>
      </c>
      <c r="M6" s="377" t="s">
        <v>110</v>
      </c>
      <c r="N6" s="377" t="s">
        <v>111</v>
      </c>
      <c r="O6" s="377" t="s">
        <v>109</v>
      </c>
      <c r="P6" s="377" t="s">
        <v>110</v>
      </c>
      <c r="Q6" s="377" t="s">
        <v>111</v>
      </c>
      <c r="R6" s="377" t="s">
        <v>109</v>
      </c>
      <c r="S6" s="377" t="s">
        <v>110</v>
      </c>
      <c r="T6" s="377" t="s">
        <v>111</v>
      </c>
    </row>
    <row r="7" spans="2:20" s="138" customFormat="1" ht="5.25" customHeight="1" x14ac:dyDescent="0.2">
      <c r="B7" s="121"/>
      <c r="C7" s="122"/>
      <c r="D7" s="122"/>
      <c r="E7" s="123"/>
      <c r="F7" s="496"/>
      <c r="G7" s="496"/>
      <c r="H7" s="497"/>
      <c r="I7" s="498"/>
      <c r="J7" s="499"/>
      <c r="K7" s="500"/>
      <c r="L7" s="496"/>
      <c r="M7" s="496"/>
      <c r="N7" s="496"/>
      <c r="O7" s="501"/>
      <c r="P7" s="496"/>
      <c r="Q7" s="497"/>
      <c r="R7" s="501"/>
      <c r="S7" s="496"/>
      <c r="T7" s="497"/>
    </row>
    <row r="8" spans="2:20" s="155" customFormat="1" ht="18" customHeight="1" x14ac:dyDescent="0.2">
      <c r="B8" s="879" t="s">
        <v>157</v>
      </c>
      <c r="C8" s="880"/>
      <c r="D8" s="880"/>
      <c r="E8" s="881"/>
      <c r="F8" s="598">
        <v>29.958390000000005</v>
      </c>
      <c r="G8" s="595">
        <v>28.289589999999929</v>
      </c>
      <c r="H8" s="594">
        <v>115.34241000000074</v>
      </c>
      <c r="I8" s="596">
        <v>6.5002181921089495</v>
      </c>
      <c r="J8" s="595">
        <v>9.5338784226369562</v>
      </c>
      <c r="K8" s="594">
        <v>6.5743338326100105</v>
      </c>
      <c r="L8" s="597">
        <v>4.7241379310344831</v>
      </c>
      <c r="M8" s="595">
        <v>6.1494252873563218</v>
      </c>
      <c r="N8" s="597">
        <v>4.6923076923076925</v>
      </c>
      <c r="O8" s="400">
        <v>550.50079827387299</v>
      </c>
      <c r="P8" s="333">
        <v>776.73602834116843</v>
      </c>
      <c r="Q8" s="401">
        <v>550.24052063763975</v>
      </c>
      <c r="R8" s="400">
        <v>445</v>
      </c>
      <c r="S8" s="333">
        <v>571</v>
      </c>
      <c r="T8" s="401">
        <v>457</v>
      </c>
    </row>
    <row r="9" spans="2:20" s="132" customFormat="1" ht="24.75" customHeight="1" x14ac:dyDescent="0.2">
      <c r="B9" s="126" t="s">
        <v>53</v>
      </c>
      <c r="C9" s="882" t="s">
        <v>165</v>
      </c>
      <c r="D9" s="882"/>
      <c r="E9" s="883"/>
      <c r="F9" s="573">
        <v>21.372399999999995</v>
      </c>
      <c r="G9" s="572">
        <v>15.748179999999964</v>
      </c>
      <c r="H9" s="571">
        <v>96.670440000000397</v>
      </c>
      <c r="I9" s="574">
        <v>5.6411344879582757</v>
      </c>
      <c r="J9" s="572">
        <v>5.4848835870404828</v>
      </c>
      <c r="K9" s="571">
        <v>4.8246182467621521</v>
      </c>
      <c r="L9" s="590">
        <v>4.5977011494252871</v>
      </c>
      <c r="M9" s="572">
        <v>4.7142857142857144</v>
      </c>
      <c r="N9" s="590">
        <v>4.4827586206896548</v>
      </c>
      <c r="O9" s="402">
        <v>473.48370936347811</v>
      </c>
      <c r="P9" s="335">
        <v>489.29984226748752</v>
      </c>
      <c r="Q9" s="403">
        <v>431.43706224984504</v>
      </c>
      <c r="R9" s="402">
        <v>411</v>
      </c>
      <c r="S9" s="335">
        <v>463</v>
      </c>
      <c r="T9" s="403">
        <v>428</v>
      </c>
    </row>
    <row r="10" spans="2:20" s="132" customFormat="1" ht="16.5" customHeight="1" x14ac:dyDescent="0.2">
      <c r="B10" s="297" t="s">
        <v>54</v>
      </c>
      <c r="C10" s="298" t="s">
        <v>14</v>
      </c>
      <c r="D10" s="298"/>
      <c r="E10" s="299"/>
      <c r="F10" s="599">
        <v>3.0414799999999995</v>
      </c>
      <c r="G10" s="584">
        <v>0.88629000000000036</v>
      </c>
      <c r="H10" s="585">
        <v>0.6638099999999999</v>
      </c>
      <c r="I10" s="586">
        <v>6.2287203377145248</v>
      </c>
      <c r="J10" s="584">
        <v>9.5120471611059063</v>
      </c>
      <c r="K10" s="585">
        <v>7.0794949579887287</v>
      </c>
      <c r="L10" s="583">
        <v>5.0615384615384613</v>
      </c>
      <c r="M10" s="584">
        <v>5.490384615384615</v>
      </c>
      <c r="N10" s="583">
        <v>5.6363636363636367</v>
      </c>
      <c r="O10" s="404">
        <v>471.04546142009787</v>
      </c>
      <c r="P10" s="337">
        <v>713.55387062925229</v>
      </c>
      <c r="Q10" s="405">
        <v>739.87853452041998</v>
      </c>
      <c r="R10" s="404">
        <v>390</v>
      </c>
      <c r="S10" s="337">
        <v>550</v>
      </c>
      <c r="T10" s="405">
        <v>650</v>
      </c>
    </row>
    <row r="11" spans="2:20" s="132" customFormat="1" ht="16.5" customHeight="1" x14ac:dyDescent="0.2">
      <c r="B11" s="131"/>
      <c r="C11" s="134" t="s">
        <v>55</v>
      </c>
      <c r="D11" s="132" t="s">
        <v>16</v>
      </c>
      <c r="E11" s="133"/>
      <c r="F11" s="600">
        <v>3.3780000000000004E-2</v>
      </c>
      <c r="G11" s="564">
        <v>7.0700000000000008E-3</v>
      </c>
      <c r="H11" s="565">
        <v>0</v>
      </c>
      <c r="I11" s="566">
        <v>5.1926848297704957</v>
      </c>
      <c r="J11" s="564">
        <v>3.8846153846153846</v>
      </c>
      <c r="K11" s="565">
        <v>0</v>
      </c>
      <c r="L11" s="563">
        <v>4.8850574712643677</v>
      </c>
      <c r="M11" s="564">
        <v>3.8846153846153846</v>
      </c>
      <c r="N11" s="563">
        <v>0</v>
      </c>
      <c r="O11" s="408">
        <v>488.11160449970396</v>
      </c>
      <c r="P11" s="409">
        <v>505</v>
      </c>
      <c r="Q11" s="410">
        <v>0</v>
      </c>
      <c r="R11" s="408">
        <v>425</v>
      </c>
      <c r="S11" s="409">
        <v>505</v>
      </c>
      <c r="T11" s="410">
        <v>0</v>
      </c>
    </row>
    <row r="12" spans="2:20" s="132" customFormat="1" ht="14.25" customHeight="1" x14ac:dyDescent="0.2">
      <c r="B12" s="131"/>
      <c r="C12" s="134" t="s">
        <v>15</v>
      </c>
      <c r="D12" s="132" t="s">
        <v>17</v>
      </c>
      <c r="E12" s="133"/>
      <c r="F12" s="600">
        <v>2.9753099999999999</v>
      </c>
      <c r="G12" s="564">
        <v>0.85265000000000024</v>
      </c>
      <c r="H12" s="565">
        <v>0.63380999999999987</v>
      </c>
      <c r="I12" s="566">
        <v>6.2452404526321583</v>
      </c>
      <c r="J12" s="564">
        <v>9.6886629756844815</v>
      </c>
      <c r="K12" s="565">
        <v>7.1173813209625019</v>
      </c>
      <c r="L12" s="563">
        <v>5.0615384615384613</v>
      </c>
      <c r="M12" s="564">
        <v>5.490384615384615</v>
      </c>
      <c r="N12" s="563">
        <v>5.5974025974025974</v>
      </c>
      <c r="O12" s="408">
        <v>471.57045148236648</v>
      </c>
      <c r="P12" s="409">
        <v>722.5744209230046</v>
      </c>
      <c r="Q12" s="410">
        <v>762.11919976018044</v>
      </c>
      <c r="R12" s="408">
        <v>390</v>
      </c>
      <c r="S12" s="409">
        <v>550</v>
      </c>
      <c r="T12" s="410">
        <v>650</v>
      </c>
    </row>
    <row r="13" spans="2:20" s="155" customFormat="1" ht="14.25" customHeight="1" x14ac:dyDescent="0.2">
      <c r="B13" s="135"/>
      <c r="C13" s="136" t="s">
        <v>57</v>
      </c>
      <c r="D13" s="849" t="s">
        <v>78</v>
      </c>
      <c r="E13" s="850"/>
      <c r="F13" s="600">
        <v>0.76094000000000017</v>
      </c>
      <c r="G13" s="564">
        <v>0.29803999999999997</v>
      </c>
      <c r="H13" s="565">
        <v>0.17568999999999996</v>
      </c>
      <c r="I13" s="566">
        <v>4.3785713388728178</v>
      </c>
      <c r="J13" s="564">
        <v>5.3156398982120852</v>
      </c>
      <c r="K13" s="565">
        <v>5.9213094307653993</v>
      </c>
      <c r="L13" s="563">
        <v>3.9767441860465116</v>
      </c>
      <c r="M13" s="564">
        <v>4.115384615384615</v>
      </c>
      <c r="N13" s="563">
        <v>4.709090909090909</v>
      </c>
      <c r="O13" s="408">
        <v>294.0881409835203</v>
      </c>
      <c r="P13" s="409">
        <v>500.46117970742182</v>
      </c>
      <c r="Q13" s="410">
        <v>703.3993397461436</v>
      </c>
      <c r="R13" s="408">
        <v>290</v>
      </c>
      <c r="S13" s="409">
        <v>348</v>
      </c>
      <c r="T13" s="410">
        <v>524</v>
      </c>
    </row>
    <row r="14" spans="2:20" s="155" customFormat="1" ht="11.25" customHeight="1" x14ac:dyDescent="0.2">
      <c r="B14" s="135"/>
      <c r="C14" s="137" t="s">
        <v>58</v>
      </c>
      <c r="D14" s="849" t="s">
        <v>96</v>
      </c>
      <c r="E14" s="850"/>
      <c r="F14" s="600">
        <v>0.48973999999999995</v>
      </c>
      <c r="G14" s="564">
        <v>0.122</v>
      </c>
      <c r="H14" s="565">
        <v>5.2879999999999996E-2</v>
      </c>
      <c r="I14" s="566">
        <v>5.8625788383619595</v>
      </c>
      <c r="J14" s="564">
        <v>9.209285601148137</v>
      </c>
      <c r="K14" s="565">
        <v>13.768473228094971</v>
      </c>
      <c r="L14" s="563">
        <v>4.8923076923076927</v>
      </c>
      <c r="M14" s="564">
        <v>9.1954022988505741</v>
      </c>
      <c r="N14" s="563">
        <v>11.057471264367816</v>
      </c>
      <c r="O14" s="408">
        <v>373.06787274880548</v>
      </c>
      <c r="P14" s="409">
        <v>840.6127868852459</v>
      </c>
      <c r="Q14" s="410">
        <v>1274.6157337367624</v>
      </c>
      <c r="R14" s="408">
        <v>318</v>
      </c>
      <c r="S14" s="409">
        <v>833</v>
      </c>
      <c r="T14" s="410">
        <v>962</v>
      </c>
    </row>
    <row r="15" spans="2:20" s="155" customFormat="1" ht="13.5" customHeight="1" x14ac:dyDescent="0.2">
      <c r="B15" s="135"/>
      <c r="C15" s="137" t="s">
        <v>59</v>
      </c>
      <c r="D15" s="849" t="s">
        <v>97</v>
      </c>
      <c r="E15" s="850"/>
      <c r="F15" s="600">
        <v>0.13238999999999998</v>
      </c>
      <c r="G15" s="564">
        <v>4.6960000000000002E-2</v>
      </c>
      <c r="H15" s="565">
        <v>0</v>
      </c>
      <c r="I15" s="566">
        <v>7.5375686743946773</v>
      </c>
      <c r="J15" s="564">
        <v>14.589927982272938</v>
      </c>
      <c r="K15" s="565">
        <v>0</v>
      </c>
      <c r="L15" s="563">
        <v>5.7471264367816088</v>
      </c>
      <c r="M15" s="564">
        <v>4.5977011494252871</v>
      </c>
      <c r="N15" s="563">
        <v>0</v>
      </c>
      <c r="O15" s="408">
        <v>588.23732910340664</v>
      </c>
      <c r="P15" s="409">
        <v>1283.026405451448</v>
      </c>
      <c r="Q15" s="410">
        <v>0</v>
      </c>
      <c r="R15" s="408">
        <v>500</v>
      </c>
      <c r="S15" s="409">
        <v>420</v>
      </c>
      <c r="T15" s="410">
        <v>0</v>
      </c>
    </row>
    <row r="16" spans="2:20" s="155" customFormat="1" ht="19.5" customHeight="1" x14ac:dyDescent="0.2">
      <c r="B16" s="135"/>
      <c r="C16" s="137" t="s">
        <v>60</v>
      </c>
      <c r="D16" s="849" t="s">
        <v>98</v>
      </c>
      <c r="E16" s="850"/>
      <c r="F16" s="600">
        <v>0.6750799999999999</v>
      </c>
      <c r="G16" s="564">
        <v>0.10226999999999999</v>
      </c>
      <c r="H16" s="565">
        <v>3.1239999999999997E-2</v>
      </c>
      <c r="I16" s="566">
        <v>7.3098295461704463</v>
      </c>
      <c r="J16" s="564">
        <v>17.072749414759375</v>
      </c>
      <c r="K16" s="565">
        <v>10.390185195248332</v>
      </c>
      <c r="L16" s="563">
        <v>7</v>
      </c>
      <c r="M16" s="564">
        <v>12.3</v>
      </c>
      <c r="N16" s="563">
        <v>15.192307692307692</v>
      </c>
      <c r="O16" s="408">
        <v>711.76208745630151</v>
      </c>
      <c r="P16" s="409">
        <v>847.20005866823101</v>
      </c>
      <c r="Q16" s="410">
        <v>1057.8982074263763</v>
      </c>
      <c r="R16" s="408">
        <v>670</v>
      </c>
      <c r="S16" s="409">
        <v>628</v>
      </c>
      <c r="T16" s="410">
        <v>1580</v>
      </c>
    </row>
    <row r="17" spans="2:20" s="155" customFormat="1" ht="20.25" customHeight="1" x14ac:dyDescent="0.2">
      <c r="B17" s="135"/>
      <c r="C17" s="137" t="s">
        <v>61</v>
      </c>
      <c r="D17" s="849" t="s">
        <v>87</v>
      </c>
      <c r="E17" s="850"/>
      <c r="F17" s="600">
        <v>0.47908999999999996</v>
      </c>
      <c r="G17" s="564">
        <v>0.11773</v>
      </c>
      <c r="H17" s="565">
        <v>0</v>
      </c>
      <c r="I17" s="566">
        <v>6.2288742485553366</v>
      </c>
      <c r="J17" s="564">
        <v>14.010128102193509</v>
      </c>
      <c r="K17" s="565">
        <v>0</v>
      </c>
      <c r="L17" s="563">
        <v>5.5</v>
      </c>
      <c r="M17" s="564">
        <v>4.9540229885057467</v>
      </c>
      <c r="N17" s="563">
        <v>0</v>
      </c>
      <c r="O17" s="408">
        <v>402.6216577261057</v>
      </c>
      <c r="P17" s="409">
        <v>860.02879469973664</v>
      </c>
      <c r="Q17" s="410">
        <v>0</v>
      </c>
      <c r="R17" s="408">
        <v>400</v>
      </c>
      <c r="S17" s="409">
        <v>431</v>
      </c>
      <c r="T17" s="410">
        <v>0</v>
      </c>
    </row>
    <row r="18" spans="2:20" s="155" customFormat="1" ht="19.5" customHeight="1" x14ac:dyDescent="0.2">
      <c r="B18" s="135"/>
      <c r="C18" s="137" t="s">
        <v>62</v>
      </c>
      <c r="D18" s="849" t="s">
        <v>88</v>
      </c>
      <c r="E18" s="850"/>
      <c r="F18" s="600">
        <v>0.13118000000000002</v>
      </c>
      <c r="G18" s="564">
        <v>4.9259999999999998E-2</v>
      </c>
      <c r="H18" s="565">
        <v>0.12005000000000002</v>
      </c>
      <c r="I18" s="566">
        <v>10.790553087500683</v>
      </c>
      <c r="J18" s="564">
        <v>14.550162999353091</v>
      </c>
      <c r="K18" s="565">
        <v>7.0927317445085727</v>
      </c>
      <c r="L18" s="563">
        <v>9.6321839080459775</v>
      </c>
      <c r="M18" s="564">
        <v>11.471473983603815</v>
      </c>
      <c r="N18" s="563">
        <v>5.5974025974025974</v>
      </c>
      <c r="O18" s="408">
        <v>761.38641561213603</v>
      </c>
      <c r="P18" s="409">
        <v>974.20300446609826</v>
      </c>
      <c r="Q18" s="410">
        <v>756.56468138275716</v>
      </c>
      <c r="R18" s="408">
        <v>838</v>
      </c>
      <c r="S18" s="409">
        <v>862.5</v>
      </c>
      <c r="T18" s="410">
        <v>695</v>
      </c>
    </row>
    <row r="19" spans="2:20" s="155" customFormat="1" ht="21.95" customHeight="1" x14ac:dyDescent="0.2">
      <c r="B19" s="135"/>
      <c r="C19" s="137" t="s">
        <v>63</v>
      </c>
      <c r="D19" s="849" t="s">
        <v>159</v>
      </c>
      <c r="E19" s="850"/>
      <c r="F19" s="600">
        <v>1.329E-2</v>
      </c>
      <c r="G19" s="564">
        <v>3.6240000000000001E-2</v>
      </c>
      <c r="H19" s="565">
        <v>0.17388999999999999</v>
      </c>
      <c r="I19" s="566">
        <v>5.6263892132188227</v>
      </c>
      <c r="J19" s="564">
        <v>9.8710664474287722</v>
      </c>
      <c r="K19" s="565">
        <v>7.1037829341883798</v>
      </c>
      <c r="L19" s="563">
        <v>5.7471264367816088</v>
      </c>
      <c r="M19" s="564">
        <v>5.490384615384615</v>
      </c>
      <c r="N19" s="563">
        <v>6.5673076923076925</v>
      </c>
      <c r="O19" s="408">
        <v>489.4958615500376</v>
      </c>
      <c r="P19" s="409">
        <v>908.61892935982348</v>
      </c>
      <c r="Q19" s="410">
        <v>792.43740295589157</v>
      </c>
      <c r="R19" s="408">
        <v>500</v>
      </c>
      <c r="S19" s="409">
        <v>571</v>
      </c>
      <c r="T19" s="410">
        <v>683</v>
      </c>
    </row>
    <row r="20" spans="2:20" s="155" customFormat="1" ht="21.95" customHeight="1" x14ac:dyDescent="0.2">
      <c r="B20" s="135"/>
      <c r="C20" s="137" t="s">
        <v>64</v>
      </c>
      <c r="D20" s="849" t="s">
        <v>56</v>
      </c>
      <c r="E20" s="850"/>
      <c r="F20" s="600">
        <v>0.16249000000000002</v>
      </c>
      <c r="G20" s="564">
        <v>1.3180000000000001E-2</v>
      </c>
      <c r="H20" s="565">
        <v>0</v>
      </c>
      <c r="I20" s="566">
        <v>4.4009776618872349</v>
      </c>
      <c r="J20" s="564">
        <v>5.5366624205114672</v>
      </c>
      <c r="K20" s="565">
        <v>0</v>
      </c>
      <c r="L20" s="563">
        <v>4.3076923076923075</v>
      </c>
      <c r="M20" s="564">
        <v>4.3478260869565215</v>
      </c>
      <c r="N20" s="563">
        <v>0</v>
      </c>
      <c r="O20" s="408">
        <v>312.70232014277804</v>
      </c>
      <c r="P20" s="409">
        <v>417.78603945371776</v>
      </c>
      <c r="Q20" s="410">
        <v>0</v>
      </c>
      <c r="R20" s="408">
        <v>290</v>
      </c>
      <c r="S20" s="409">
        <v>360</v>
      </c>
      <c r="T20" s="410">
        <v>0</v>
      </c>
    </row>
    <row r="21" spans="2:20" s="155" customFormat="1" ht="16.5" customHeight="1" x14ac:dyDescent="0.2">
      <c r="B21" s="135"/>
      <c r="C21" s="137">
        <v>33</v>
      </c>
      <c r="D21" s="849" t="s">
        <v>79</v>
      </c>
      <c r="E21" s="850"/>
      <c r="F21" s="600">
        <v>0.13111</v>
      </c>
      <c r="G21" s="564">
        <v>6.6970000000000002E-2</v>
      </c>
      <c r="H21" s="565">
        <v>8.0060000000000006E-2</v>
      </c>
      <c r="I21" s="566">
        <v>9.5824330615926403</v>
      </c>
      <c r="J21" s="564">
        <v>4.8559826391318106</v>
      </c>
      <c r="K21" s="565">
        <v>4.138484773826848</v>
      </c>
      <c r="L21" s="563">
        <v>8.695652173913043</v>
      </c>
      <c r="M21" s="564">
        <v>5.2884615384615383</v>
      </c>
      <c r="N21" s="563">
        <v>4.2735042735042734</v>
      </c>
      <c r="O21" s="408">
        <v>672.09533979101525</v>
      </c>
      <c r="P21" s="409">
        <v>445.29789457966257</v>
      </c>
      <c r="Q21" s="410">
        <v>379.53522358231328</v>
      </c>
      <c r="R21" s="408">
        <v>600</v>
      </c>
      <c r="S21" s="409">
        <v>550</v>
      </c>
      <c r="T21" s="410">
        <v>406</v>
      </c>
    </row>
    <row r="22" spans="2:20" s="155" customFormat="1" ht="19.5" customHeight="1" x14ac:dyDescent="0.2">
      <c r="B22" s="301"/>
      <c r="C22" s="300" t="s">
        <v>65</v>
      </c>
      <c r="D22" s="853" t="s">
        <v>94</v>
      </c>
      <c r="E22" s="854"/>
      <c r="F22" s="581">
        <v>3.2390000000000002E-2</v>
      </c>
      <c r="G22" s="580">
        <v>2.6569999999999996E-2</v>
      </c>
      <c r="H22" s="579">
        <v>0.03</v>
      </c>
      <c r="I22" s="582">
        <v>5.7916970695073768</v>
      </c>
      <c r="J22" s="580">
        <v>5.341722296949543</v>
      </c>
      <c r="K22" s="579">
        <v>6.2790697674418601</v>
      </c>
      <c r="L22" s="588">
        <v>4.4827586206896548</v>
      </c>
      <c r="M22" s="580">
        <v>5.3793103448275863</v>
      </c>
      <c r="N22" s="588">
        <v>6.2790697674418601</v>
      </c>
      <c r="O22" s="404">
        <v>405.02192034578576</v>
      </c>
      <c r="P22" s="337">
        <v>479.57207376740683</v>
      </c>
      <c r="Q22" s="405">
        <v>270</v>
      </c>
      <c r="R22" s="404">
        <v>390</v>
      </c>
      <c r="S22" s="337">
        <v>468</v>
      </c>
      <c r="T22" s="405">
        <v>270</v>
      </c>
    </row>
    <row r="23" spans="2:20" s="132" customFormat="1" ht="14.25" customHeight="1" x14ac:dyDescent="0.2">
      <c r="B23" s="297" t="s">
        <v>29</v>
      </c>
      <c r="C23" s="853" t="s">
        <v>18</v>
      </c>
      <c r="D23" s="853"/>
      <c r="E23" s="854"/>
      <c r="F23" s="581">
        <v>2.2389799999999997</v>
      </c>
      <c r="G23" s="580">
        <v>0.16844000000000001</v>
      </c>
      <c r="H23" s="579">
        <v>0.15826999999999999</v>
      </c>
      <c r="I23" s="582">
        <v>6.6894315221676868</v>
      </c>
      <c r="J23" s="580">
        <v>4.7887641107610444</v>
      </c>
      <c r="K23" s="579">
        <v>4.0017309152884177</v>
      </c>
      <c r="L23" s="588">
        <v>5.1923076923076925</v>
      </c>
      <c r="M23" s="580">
        <v>3.5238095238095237</v>
      </c>
      <c r="N23" s="588">
        <v>4.2924528301886795</v>
      </c>
      <c r="O23" s="404">
        <v>533.06294830681827</v>
      </c>
      <c r="P23" s="337">
        <v>320.98385181667061</v>
      </c>
      <c r="Q23" s="405">
        <v>361.05275794528336</v>
      </c>
      <c r="R23" s="404">
        <v>400</v>
      </c>
      <c r="S23" s="337">
        <v>300</v>
      </c>
      <c r="T23" s="405">
        <v>390</v>
      </c>
    </row>
    <row r="24" spans="2:20" s="132" customFormat="1" ht="22.5" customHeight="1" x14ac:dyDescent="0.2">
      <c r="B24" s="297" t="s">
        <v>66</v>
      </c>
      <c r="C24" s="853" t="s">
        <v>19</v>
      </c>
      <c r="D24" s="853"/>
      <c r="E24" s="854"/>
      <c r="F24" s="581">
        <v>16.091940000000012</v>
      </c>
      <c r="G24" s="580">
        <v>14.693449999999968</v>
      </c>
      <c r="H24" s="579">
        <v>95.848360000000355</v>
      </c>
      <c r="I24" s="582">
        <v>5.3842203617577677</v>
      </c>
      <c r="J24" s="580">
        <v>5.2499503045592455</v>
      </c>
      <c r="K24" s="579">
        <v>4.8103606075941334</v>
      </c>
      <c r="L24" s="588">
        <v>4.5402298850574709</v>
      </c>
      <c r="M24" s="580">
        <v>4.666666666666667</v>
      </c>
      <c r="N24" s="588">
        <v>4.4827586206896548</v>
      </c>
      <c r="O24" s="404">
        <v>465.65489307069259</v>
      </c>
      <c r="P24" s="337">
        <v>477.70263688922631</v>
      </c>
      <c r="Q24" s="405">
        <v>429.4171340020838</v>
      </c>
      <c r="R24" s="404">
        <v>411</v>
      </c>
      <c r="S24" s="337">
        <v>463</v>
      </c>
      <c r="T24" s="405">
        <v>427</v>
      </c>
    </row>
    <row r="25" spans="2:20" s="132" customFormat="1" ht="16.5" customHeight="1" x14ac:dyDescent="0.2">
      <c r="B25" s="297"/>
      <c r="C25" s="300" t="s">
        <v>20</v>
      </c>
      <c r="D25" s="853" t="s">
        <v>99</v>
      </c>
      <c r="E25" s="854"/>
      <c r="F25" s="599">
        <v>5.6358100000000002</v>
      </c>
      <c r="G25" s="584">
        <v>5.3140500000000035</v>
      </c>
      <c r="H25" s="585">
        <v>37.500980000000105</v>
      </c>
      <c r="I25" s="586">
        <v>5.2454969186972411</v>
      </c>
      <c r="J25" s="584">
        <v>5.5209724360048034</v>
      </c>
      <c r="K25" s="585">
        <v>5.233060408587237</v>
      </c>
      <c r="L25" s="583">
        <v>4.5641025641025639</v>
      </c>
      <c r="M25" s="584">
        <v>5.2091503267973858</v>
      </c>
      <c r="N25" s="583">
        <v>5.0344827586206895</v>
      </c>
      <c r="O25" s="404">
        <v>439.23323000597952</v>
      </c>
      <c r="P25" s="337">
        <v>494.82152219117251</v>
      </c>
      <c r="Q25" s="405">
        <v>526.34690186763123</v>
      </c>
      <c r="R25" s="404">
        <v>428</v>
      </c>
      <c r="S25" s="337">
        <v>547</v>
      </c>
      <c r="T25" s="405">
        <v>518</v>
      </c>
    </row>
    <row r="26" spans="2:20" s="132" customFormat="1" ht="16.5" customHeight="1" x14ac:dyDescent="0.2">
      <c r="B26" s="131"/>
      <c r="C26" s="138">
        <v>45</v>
      </c>
      <c r="D26" s="849" t="s">
        <v>80</v>
      </c>
      <c r="E26" s="850"/>
      <c r="F26" s="532">
        <v>0.30313000000000001</v>
      </c>
      <c r="G26" s="564">
        <v>5.7459999999999997E-2</v>
      </c>
      <c r="H26" s="601">
        <v>0</v>
      </c>
      <c r="I26" s="602">
        <v>5.992929097423807</v>
      </c>
      <c r="J26" s="564">
        <v>6.2373678471749683</v>
      </c>
      <c r="K26" s="601">
        <v>0</v>
      </c>
      <c r="L26" s="532">
        <v>6.5539568345323742</v>
      </c>
      <c r="M26" s="568">
        <v>4.6551724137931032</v>
      </c>
      <c r="N26" s="532">
        <v>0</v>
      </c>
      <c r="O26" s="528">
        <v>459.04634975093194</v>
      </c>
      <c r="P26" s="409">
        <v>700.90636964845112</v>
      </c>
      <c r="Q26" s="343">
        <v>0</v>
      </c>
      <c r="R26" s="528">
        <v>401</v>
      </c>
      <c r="S26" s="409">
        <v>487</v>
      </c>
      <c r="T26" s="343">
        <v>0</v>
      </c>
    </row>
    <row r="27" spans="2:20" s="132" customFormat="1" ht="21.95" customHeight="1" x14ac:dyDescent="0.2">
      <c r="B27" s="131"/>
      <c r="C27" s="138">
        <v>46</v>
      </c>
      <c r="D27" s="849" t="s">
        <v>81</v>
      </c>
      <c r="E27" s="850"/>
      <c r="F27" s="532">
        <v>2.3832000000000009</v>
      </c>
      <c r="G27" s="564">
        <v>0.24217000000000002</v>
      </c>
      <c r="H27" s="601">
        <v>0.24235000000000001</v>
      </c>
      <c r="I27" s="602">
        <v>5.147789829581737</v>
      </c>
      <c r="J27" s="564">
        <v>5.7626886626726428</v>
      </c>
      <c r="K27" s="601">
        <v>6.1661559286505625</v>
      </c>
      <c r="L27" s="532">
        <v>5.0247933884297522</v>
      </c>
      <c r="M27" s="568">
        <v>4.7249999999999996</v>
      </c>
      <c r="N27" s="532">
        <v>4.5402298850574709</v>
      </c>
      <c r="O27" s="528">
        <v>377.46674219536766</v>
      </c>
      <c r="P27" s="409">
        <v>406.8526654829252</v>
      </c>
      <c r="Q27" s="343">
        <v>647.48170002063137</v>
      </c>
      <c r="R27" s="528">
        <v>390</v>
      </c>
      <c r="S27" s="409">
        <v>290</v>
      </c>
      <c r="T27" s="343">
        <v>556</v>
      </c>
    </row>
    <row r="28" spans="2:20" s="132" customFormat="1" ht="15" customHeight="1" x14ac:dyDescent="0.2">
      <c r="B28" s="131"/>
      <c r="C28" s="138">
        <v>47</v>
      </c>
      <c r="D28" s="849" t="s">
        <v>82</v>
      </c>
      <c r="E28" s="850"/>
      <c r="F28" s="532">
        <v>2.9494800000000003</v>
      </c>
      <c r="G28" s="564">
        <v>5.0144200000000039</v>
      </c>
      <c r="H28" s="601">
        <v>37.258630000000103</v>
      </c>
      <c r="I28" s="602">
        <v>5.2476282836980834</v>
      </c>
      <c r="J28" s="564">
        <v>5.5010896780910281</v>
      </c>
      <c r="K28" s="601">
        <v>5.2269910576935628</v>
      </c>
      <c r="L28" s="532">
        <v>4.4000000000000004</v>
      </c>
      <c r="M28" s="568">
        <v>5.4923076923076923</v>
      </c>
      <c r="N28" s="532">
        <v>5.0344827586206895</v>
      </c>
      <c r="O28" s="528">
        <v>487.10469981149225</v>
      </c>
      <c r="P28" s="409">
        <v>496.7084368680724</v>
      </c>
      <c r="Q28" s="343">
        <v>525.55897653778482</v>
      </c>
      <c r="R28" s="528">
        <v>473</v>
      </c>
      <c r="S28" s="409">
        <v>547</v>
      </c>
      <c r="T28" s="343">
        <v>518</v>
      </c>
    </row>
    <row r="29" spans="2:20" s="132" customFormat="1" ht="20.25" customHeight="1" x14ac:dyDescent="0.2">
      <c r="B29" s="131"/>
      <c r="C29" s="134" t="s">
        <v>1</v>
      </c>
      <c r="D29" s="860" t="str">
        <f>"Transportes e armazenagem"</f>
        <v>Transportes e armazenagem</v>
      </c>
      <c r="E29" s="861"/>
      <c r="F29" s="532">
        <v>0.61674000000000007</v>
      </c>
      <c r="G29" s="564">
        <v>0.72036000000000011</v>
      </c>
      <c r="H29" s="601">
        <v>0.66394000000000031</v>
      </c>
      <c r="I29" s="602">
        <v>6.1966800316958173</v>
      </c>
      <c r="J29" s="564">
        <v>5.8937251987761181</v>
      </c>
      <c r="K29" s="601">
        <v>6.1364154678972858</v>
      </c>
      <c r="L29" s="532">
        <v>4.7241379310344831</v>
      </c>
      <c r="M29" s="568">
        <v>5.1034482758620694</v>
      </c>
      <c r="N29" s="532">
        <v>6.3425925925925926</v>
      </c>
      <c r="O29" s="528">
        <v>415.20541881505977</v>
      </c>
      <c r="P29" s="409">
        <v>723.05094674884776</v>
      </c>
      <c r="Q29" s="343">
        <v>636.54681145886661</v>
      </c>
      <c r="R29" s="528">
        <v>400</v>
      </c>
      <c r="S29" s="409">
        <v>718</v>
      </c>
      <c r="T29" s="343">
        <v>661</v>
      </c>
    </row>
    <row r="30" spans="2:20" s="132" customFormat="1" ht="13.5" customHeight="1" x14ac:dyDescent="0.2">
      <c r="B30" s="131"/>
      <c r="C30" s="134" t="s">
        <v>21</v>
      </c>
      <c r="D30" s="860" t="str">
        <f>"Alojamento, restauração e similares"</f>
        <v>Alojamento, restauração e similares</v>
      </c>
      <c r="E30" s="861"/>
      <c r="F30" s="532">
        <v>5.6669800000000006</v>
      </c>
      <c r="G30" s="564">
        <v>3.6139000000000023</v>
      </c>
      <c r="H30" s="601">
        <v>3.7163700000000035</v>
      </c>
      <c r="I30" s="602">
        <v>4.5183664741658109</v>
      </c>
      <c r="J30" s="564">
        <v>4.3282066620046651</v>
      </c>
      <c r="K30" s="601">
        <v>4.2807486560392514</v>
      </c>
      <c r="L30" s="532">
        <v>4.3461538461538458</v>
      </c>
      <c r="M30" s="568">
        <v>4.4423076923076925</v>
      </c>
      <c r="N30" s="532">
        <v>4.0121951219512191</v>
      </c>
      <c r="O30" s="528">
        <v>442.18923130132822</v>
      </c>
      <c r="P30" s="409">
        <v>435.21420902625965</v>
      </c>
      <c r="Q30" s="343">
        <v>423.03832503222242</v>
      </c>
      <c r="R30" s="528">
        <v>418</v>
      </c>
      <c r="S30" s="409">
        <v>462</v>
      </c>
      <c r="T30" s="343">
        <v>435</v>
      </c>
    </row>
    <row r="31" spans="2:20" s="132" customFormat="1" ht="13.5" customHeight="1" x14ac:dyDescent="0.2">
      <c r="B31" s="131"/>
      <c r="C31" s="134" t="s">
        <v>22</v>
      </c>
      <c r="D31" s="860" t="str">
        <f>"Activ de informação e de comunicação "</f>
        <v xml:space="preserve">Activ de informação e de comunicação </v>
      </c>
      <c r="E31" s="861"/>
      <c r="F31" s="532">
        <v>0.11237</v>
      </c>
      <c r="G31" s="564">
        <v>0.3399299999999999</v>
      </c>
      <c r="H31" s="601">
        <v>0.14182999999999998</v>
      </c>
      <c r="I31" s="602">
        <v>6.8036350385699436</v>
      </c>
      <c r="J31" s="564">
        <v>8.1633804488125588</v>
      </c>
      <c r="K31" s="601">
        <v>14.35521679609878</v>
      </c>
      <c r="L31" s="532">
        <v>5.4235294117647062</v>
      </c>
      <c r="M31" s="568">
        <v>5</v>
      </c>
      <c r="N31" s="532">
        <v>16.723076923076924</v>
      </c>
      <c r="O31" s="528">
        <v>723.9757052594108</v>
      </c>
      <c r="P31" s="409">
        <v>961.97517135880923</v>
      </c>
      <c r="Q31" s="343">
        <v>1827.1123175632799</v>
      </c>
      <c r="R31" s="528">
        <v>471</v>
      </c>
      <c r="S31" s="409">
        <v>574</v>
      </c>
      <c r="T31" s="343">
        <v>2174</v>
      </c>
    </row>
    <row r="32" spans="2:20" s="132" customFormat="1" ht="21.95" customHeight="1" x14ac:dyDescent="0.2">
      <c r="B32" s="131"/>
      <c r="C32" s="134" t="s">
        <v>23</v>
      </c>
      <c r="D32" s="860" t="s">
        <v>122</v>
      </c>
      <c r="E32" s="861"/>
      <c r="F32" s="600">
        <v>6.5000000000000002E-2</v>
      </c>
      <c r="G32" s="564">
        <v>0.25885000000000002</v>
      </c>
      <c r="H32" s="565">
        <v>0.23931000000000002</v>
      </c>
      <c r="I32" s="566">
        <v>43.442558642925469</v>
      </c>
      <c r="J32" s="564">
        <v>7.3173681871942655</v>
      </c>
      <c r="K32" s="565">
        <v>10.091610021253627</v>
      </c>
      <c r="L32" s="563">
        <v>22.727272727272727</v>
      </c>
      <c r="M32" s="564">
        <v>7.1609195402298846</v>
      </c>
      <c r="N32" s="563">
        <v>12.034965034965035</v>
      </c>
      <c r="O32" s="408">
        <v>1132.2376923076924</v>
      </c>
      <c r="P32" s="409">
        <v>612.8709677419356</v>
      </c>
      <c r="Q32" s="410">
        <v>1207.3627512431576</v>
      </c>
      <c r="R32" s="408">
        <v>773</v>
      </c>
      <c r="S32" s="409">
        <v>623</v>
      </c>
      <c r="T32" s="410">
        <v>1351</v>
      </c>
    </row>
    <row r="33" spans="2:20" s="132" customFormat="1" ht="11.25" customHeight="1" x14ac:dyDescent="0.2">
      <c r="B33" s="131"/>
      <c r="C33" s="134" t="s">
        <v>73</v>
      </c>
      <c r="D33" s="862" t="s">
        <v>83</v>
      </c>
      <c r="E33" s="863"/>
      <c r="F33" s="600">
        <v>1.6148600000000011</v>
      </c>
      <c r="G33" s="564">
        <v>0.67463000000000006</v>
      </c>
      <c r="H33" s="565">
        <v>0.46073999999999998</v>
      </c>
      <c r="I33" s="566">
        <v>7.8108785498381872</v>
      </c>
      <c r="J33" s="564">
        <v>6.3213789631320338</v>
      </c>
      <c r="K33" s="565">
        <v>8.9747655801515691</v>
      </c>
      <c r="L33" s="563">
        <v>5.7615384615384615</v>
      </c>
      <c r="M33" s="564">
        <v>4.384615384615385</v>
      </c>
      <c r="N33" s="563">
        <v>4.9425287356321839</v>
      </c>
      <c r="O33" s="408">
        <v>714.85995690028847</v>
      </c>
      <c r="P33" s="409">
        <v>514.3225916428263</v>
      </c>
      <c r="Q33" s="410">
        <v>1056.0660242219037</v>
      </c>
      <c r="R33" s="408">
        <v>472</v>
      </c>
      <c r="S33" s="409">
        <v>456</v>
      </c>
      <c r="T33" s="410">
        <v>535</v>
      </c>
    </row>
    <row r="34" spans="2:20" s="132" customFormat="1" ht="17.100000000000001" customHeight="1" x14ac:dyDescent="0.2">
      <c r="B34" s="131"/>
      <c r="C34" s="134" t="s">
        <v>25</v>
      </c>
      <c r="D34" s="862" t="s">
        <v>84</v>
      </c>
      <c r="E34" s="863"/>
      <c r="F34" s="600">
        <v>2.3801799999999993</v>
      </c>
      <c r="G34" s="564">
        <v>3.7717300000000011</v>
      </c>
      <c r="H34" s="565">
        <v>53.125189999999776</v>
      </c>
      <c r="I34" s="566">
        <v>4.8109504399831309</v>
      </c>
      <c r="J34" s="564">
        <v>5.0322208185230126</v>
      </c>
      <c r="K34" s="565">
        <v>4.4470648833614135</v>
      </c>
      <c r="L34" s="563">
        <v>4.4827586206896548</v>
      </c>
      <c r="M34" s="564">
        <v>4.4000000000000004</v>
      </c>
      <c r="N34" s="563">
        <v>4.3717948717948714</v>
      </c>
      <c r="O34" s="408">
        <v>397.68290633481507</v>
      </c>
      <c r="P34" s="409">
        <v>387.96323437785833</v>
      </c>
      <c r="Q34" s="410">
        <v>346.18158353880801</v>
      </c>
      <c r="R34" s="408">
        <v>370</v>
      </c>
      <c r="S34" s="409">
        <v>390</v>
      </c>
      <c r="T34" s="410">
        <v>341</v>
      </c>
    </row>
    <row r="35" spans="2:20" s="155" customFormat="1" ht="24.75" customHeight="1" x14ac:dyDescent="0.2">
      <c r="B35" s="126" t="s">
        <v>67</v>
      </c>
      <c r="C35" s="858" t="s">
        <v>163</v>
      </c>
      <c r="D35" s="858"/>
      <c r="E35" s="859"/>
      <c r="F35" s="603">
        <v>8.5859899999999989</v>
      </c>
      <c r="G35" s="576">
        <v>12.541409999999996</v>
      </c>
      <c r="H35" s="577">
        <v>18.671970000000023</v>
      </c>
      <c r="I35" s="578">
        <v>8.6386647263571668</v>
      </c>
      <c r="J35" s="576">
        <v>14.618179110521673</v>
      </c>
      <c r="K35" s="577">
        <v>15.633140994295095</v>
      </c>
      <c r="L35" s="575">
        <v>6.1379310344827589</v>
      </c>
      <c r="M35" s="576">
        <v>12.793103448275861</v>
      </c>
      <c r="N35" s="575">
        <v>13.584905660377359</v>
      </c>
      <c r="O35" s="402">
        <v>742.21311462044582</v>
      </c>
      <c r="P35" s="335">
        <v>1137.6680763965135</v>
      </c>
      <c r="Q35" s="403">
        <v>1165.3219820940151</v>
      </c>
      <c r="R35" s="402">
        <v>582</v>
      </c>
      <c r="S35" s="335">
        <v>891</v>
      </c>
      <c r="T35" s="403">
        <v>887</v>
      </c>
    </row>
    <row r="36" spans="2:20" s="155" customFormat="1" ht="15.95" customHeight="1" x14ac:dyDescent="0.2">
      <c r="B36" s="135"/>
      <c r="C36" s="140" t="s">
        <v>74</v>
      </c>
      <c r="D36" s="847" t="s">
        <v>24</v>
      </c>
      <c r="E36" s="848"/>
      <c r="F36" s="600">
        <v>2.7232599999999989</v>
      </c>
      <c r="G36" s="564">
        <v>9.2950900000000001</v>
      </c>
      <c r="H36" s="565">
        <v>15.257420000000007</v>
      </c>
      <c r="I36" s="566">
        <v>12.652049354947884</v>
      </c>
      <c r="J36" s="564">
        <v>16.374465142317121</v>
      </c>
      <c r="K36" s="565">
        <v>15.771067093494404</v>
      </c>
      <c r="L36" s="563">
        <v>12.538461538461538</v>
      </c>
      <c r="M36" s="564">
        <v>14.583333333333334</v>
      </c>
      <c r="N36" s="563">
        <v>13.764705882352942</v>
      </c>
      <c r="O36" s="408">
        <v>1149.722865242393</v>
      </c>
      <c r="P36" s="409">
        <v>1276.1023099292211</v>
      </c>
      <c r="Q36" s="410">
        <v>1126.6118105157998</v>
      </c>
      <c r="R36" s="408">
        <v>1099</v>
      </c>
      <c r="S36" s="409">
        <v>1156</v>
      </c>
      <c r="T36" s="410">
        <v>859</v>
      </c>
    </row>
    <row r="37" spans="2:20" s="155" customFormat="1" ht="15.95" customHeight="1" x14ac:dyDescent="0.2">
      <c r="B37" s="135"/>
      <c r="C37" s="140" t="s">
        <v>75</v>
      </c>
      <c r="D37" s="847" t="s">
        <v>85</v>
      </c>
      <c r="E37" s="848"/>
      <c r="F37" s="569">
        <v>3.3233500000000014</v>
      </c>
      <c r="G37" s="568">
        <v>2.4371900000000002</v>
      </c>
      <c r="H37" s="567">
        <v>2.9527500000000018</v>
      </c>
      <c r="I37" s="570">
        <v>7.6078388536470589</v>
      </c>
      <c r="J37" s="568">
        <v>10.423199214934874</v>
      </c>
      <c r="K37" s="567">
        <v>15.696854262054613</v>
      </c>
      <c r="L37" s="532">
        <v>5.7586206896551726</v>
      </c>
      <c r="M37" s="568">
        <v>6.8275862068965516</v>
      </c>
      <c r="N37" s="532">
        <v>13.815789473684211</v>
      </c>
      <c r="O37" s="406">
        <v>560.90509576180682</v>
      </c>
      <c r="P37" s="147">
        <v>795.49147994206453</v>
      </c>
      <c r="Q37" s="407">
        <v>1363.0381271695876</v>
      </c>
      <c r="R37" s="406">
        <v>457</v>
      </c>
      <c r="S37" s="147">
        <v>594</v>
      </c>
      <c r="T37" s="407">
        <v>1243</v>
      </c>
    </row>
    <row r="38" spans="2:20" s="155" customFormat="1" ht="15.95" customHeight="1" x14ac:dyDescent="0.2">
      <c r="B38" s="135"/>
      <c r="C38" s="140" t="s">
        <v>76</v>
      </c>
      <c r="D38" s="847" t="s">
        <v>95</v>
      </c>
      <c r="E38" s="848"/>
      <c r="F38" s="600">
        <v>0.8136000000000001</v>
      </c>
      <c r="G38" s="564">
        <v>0.51020000000000021</v>
      </c>
      <c r="H38" s="565">
        <v>0.26676999999999995</v>
      </c>
      <c r="I38" s="566">
        <v>7.8189529196091847</v>
      </c>
      <c r="J38" s="564">
        <v>7.0621124845938468</v>
      </c>
      <c r="K38" s="565">
        <v>8.0404374085928332</v>
      </c>
      <c r="L38" s="563">
        <v>6.4814814814814818</v>
      </c>
      <c r="M38" s="564">
        <v>5.3008849557522124</v>
      </c>
      <c r="N38" s="563">
        <v>9.4692307692307693</v>
      </c>
      <c r="O38" s="408">
        <v>650.52818338249745</v>
      </c>
      <c r="P38" s="409">
        <v>646.36342610740894</v>
      </c>
      <c r="Q38" s="410">
        <v>944.30550661618622</v>
      </c>
      <c r="R38" s="408">
        <v>390</v>
      </c>
      <c r="S38" s="409">
        <v>601</v>
      </c>
      <c r="T38" s="410">
        <v>1231</v>
      </c>
    </row>
    <row r="39" spans="2:20" s="155" customFormat="1" ht="15.95" customHeight="1" thickBot="1" x14ac:dyDescent="0.25">
      <c r="B39" s="143"/>
      <c r="C39" s="144" t="s">
        <v>77</v>
      </c>
      <c r="D39" s="855" t="s">
        <v>86</v>
      </c>
      <c r="E39" s="856"/>
      <c r="F39" s="556">
        <v>1.7257799999999999</v>
      </c>
      <c r="G39" s="555">
        <v>0.29893000000000003</v>
      </c>
      <c r="H39" s="554">
        <v>0.19503000000000001</v>
      </c>
      <c r="I39" s="557">
        <v>4.6771069764616593</v>
      </c>
      <c r="J39" s="555">
        <v>7.1054888920487924</v>
      </c>
      <c r="K39" s="554">
        <v>14.264017063287122</v>
      </c>
      <c r="L39" s="558">
        <v>4.476923076923077</v>
      </c>
      <c r="M39" s="555">
        <v>7.6052631578947372</v>
      </c>
      <c r="N39" s="558">
        <v>9.0114942528735629</v>
      </c>
      <c r="O39" s="411">
        <v>491.53797703067602</v>
      </c>
      <c r="P39" s="148">
        <v>461.4373599170375</v>
      </c>
      <c r="Q39" s="149">
        <v>1502.560170230221</v>
      </c>
      <c r="R39" s="411">
        <v>582</v>
      </c>
      <c r="S39" s="148">
        <v>369</v>
      </c>
      <c r="T39" s="149">
        <v>784</v>
      </c>
    </row>
    <row r="40" spans="2:20" s="155" customFormat="1" ht="15.95" customHeight="1" x14ac:dyDescent="0.2">
      <c r="B40" s="199" t="s">
        <v>213</v>
      </c>
      <c r="C40" s="140"/>
      <c r="D40" s="533"/>
      <c r="E40" s="533"/>
      <c r="F40" s="532"/>
      <c r="G40" s="532"/>
      <c r="H40" s="532"/>
      <c r="I40" s="532"/>
      <c r="J40" s="532"/>
      <c r="K40" s="532"/>
      <c r="L40" s="532"/>
      <c r="M40" s="532"/>
      <c r="N40" s="532"/>
      <c r="O40" s="531"/>
      <c r="P40" s="531"/>
      <c r="Q40" s="531"/>
      <c r="R40" s="531"/>
      <c r="S40" s="531"/>
      <c r="T40" s="531"/>
    </row>
    <row r="41" spans="2:20" s="155" customFormat="1" ht="10.5" customHeight="1" x14ac:dyDescent="0.2">
      <c r="B41" s="199" t="s">
        <v>216</v>
      </c>
      <c r="C41" s="140"/>
      <c r="D41" s="533"/>
      <c r="E41" s="533"/>
      <c r="F41" s="532"/>
      <c r="G41" s="532"/>
      <c r="H41" s="532"/>
      <c r="I41" s="532"/>
      <c r="J41" s="532"/>
      <c r="K41" s="532"/>
      <c r="L41" s="532"/>
      <c r="M41" s="532"/>
      <c r="N41" s="532"/>
      <c r="O41" s="531"/>
      <c r="P41" s="531"/>
      <c r="Q41" s="531"/>
      <c r="R41" s="531"/>
      <c r="S41" s="531"/>
      <c r="T41" s="531"/>
    </row>
    <row r="42" spans="2:20" s="198" customFormat="1" ht="10.5" customHeight="1" x14ac:dyDescent="0.2">
      <c r="B42" s="199" t="s">
        <v>215</v>
      </c>
      <c r="C42" s="530"/>
      <c r="D42" s="530"/>
      <c r="E42" s="530"/>
      <c r="F42" s="530"/>
      <c r="G42" s="530"/>
      <c r="H42" s="530"/>
      <c r="I42" s="530"/>
      <c r="J42" s="530"/>
      <c r="K42" s="530"/>
      <c r="L42" s="530"/>
      <c r="M42" s="530"/>
      <c r="N42" s="530"/>
    </row>
    <row r="43" spans="2:20" x14ac:dyDescent="0.2">
      <c r="B43" s="158"/>
    </row>
    <row r="44" spans="2:20" x14ac:dyDescent="0.2">
      <c r="B44" s="158"/>
    </row>
  </sheetData>
  <mergeCells count="38">
    <mergeCell ref="C35:E35"/>
    <mergeCell ref="D36:E36"/>
    <mergeCell ref="D37:E37"/>
    <mergeCell ref="D38:E38"/>
    <mergeCell ref="D39:E39"/>
    <mergeCell ref="D34:E34"/>
    <mergeCell ref="C23:E23"/>
    <mergeCell ref="C24:E24"/>
    <mergeCell ref="D25:E25"/>
    <mergeCell ref="D26:E26"/>
    <mergeCell ref="D27:E27"/>
    <mergeCell ref="D28:E28"/>
    <mergeCell ref="D29:E29"/>
    <mergeCell ref="D30:E30"/>
    <mergeCell ref="D31:E31"/>
    <mergeCell ref="D32:E32"/>
    <mergeCell ref="D33:E33"/>
    <mergeCell ref="D22:E22"/>
    <mergeCell ref="B8:E8"/>
    <mergeCell ref="C9:E9"/>
    <mergeCell ref="D13:E13"/>
    <mergeCell ref="D14:E14"/>
    <mergeCell ref="D15:E15"/>
    <mergeCell ref="D16:E16"/>
    <mergeCell ref="D17:E17"/>
    <mergeCell ref="D18:E18"/>
    <mergeCell ref="D19:E19"/>
    <mergeCell ref="D20:E20"/>
    <mergeCell ref="D21:E21"/>
    <mergeCell ref="B2:T2"/>
    <mergeCell ref="B4:E6"/>
    <mergeCell ref="F4:H5"/>
    <mergeCell ref="I4:N4"/>
    <mergeCell ref="O4:T4"/>
    <mergeCell ref="I5:K5"/>
    <mergeCell ref="L5:N5"/>
    <mergeCell ref="O5:Q5"/>
    <mergeCell ref="R5:T5"/>
  </mergeCells>
  <printOptions horizontalCentered="1" verticalCentered="1"/>
  <pageMargins left="0.23622047244094491" right="0.23622047244094491" top="0.70866141732283472" bottom="0.19685039370078741" header="0.19685039370078741" footer="0"/>
  <pageSetup paperSize="9" scale="64" orientation="landscape" r:id="rId1"/>
  <headerFooter scaleWithDoc="0"/>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BD881F-3902-4B64-B8D8-5BCB4EBDDB2F}">
  <sheetPr>
    <tabColor theme="0" tint="-0.34998626667073579"/>
  </sheetPr>
  <dimension ref="B2:T45"/>
  <sheetViews>
    <sheetView showGridLines="0" zoomScaleNormal="100" workbookViewId="0"/>
  </sheetViews>
  <sheetFormatPr defaultRowHeight="12" x14ac:dyDescent="0.2"/>
  <cols>
    <col min="1" max="1" width="1.140625" style="158" customWidth="1"/>
    <col min="2" max="2" width="6.42578125" style="199" customWidth="1"/>
    <col min="3" max="3" width="6.7109375" style="157" customWidth="1"/>
    <col min="4" max="4" width="0.85546875" style="158" customWidth="1"/>
    <col min="5" max="5" width="45.7109375" style="158" customWidth="1"/>
    <col min="6" max="17" width="7.5703125" style="158" customWidth="1"/>
    <col min="18" max="18" width="1.140625" style="158" customWidth="1"/>
    <col min="19" max="16384" width="9.140625" style="158"/>
  </cols>
  <sheetData>
    <row r="2" spans="2:20" s="188" customFormat="1" ht="28.5" customHeight="1" x14ac:dyDescent="0.2">
      <c r="B2" s="868" t="s">
        <v>223</v>
      </c>
      <c r="C2" s="868"/>
      <c r="D2" s="868"/>
      <c r="E2" s="868"/>
      <c r="F2" s="868"/>
      <c r="G2" s="868"/>
      <c r="H2" s="868"/>
      <c r="I2" s="868"/>
      <c r="J2" s="868"/>
      <c r="K2" s="868"/>
      <c r="L2" s="868"/>
      <c r="M2" s="868"/>
      <c r="N2" s="868"/>
      <c r="O2" s="868"/>
      <c r="P2" s="868"/>
      <c r="Q2" s="868"/>
    </row>
    <row r="3" spans="2:20" s="155" customFormat="1" ht="2.25" customHeight="1" thickBot="1" x14ac:dyDescent="0.25">
      <c r="B3" s="157"/>
      <c r="C3" s="157"/>
      <c r="E3" s="132"/>
    </row>
    <row r="4" spans="2:20" s="138" customFormat="1" ht="18" customHeight="1" thickBot="1" x14ac:dyDescent="0.25">
      <c r="B4" s="864" t="s">
        <v>52</v>
      </c>
      <c r="C4" s="865"/>
      <c r="D4" s="865"/>
      <c r="E4" s="866"/>
      <c r="F4" s="873" t="s">
        <v>47</v>
      </c>
      <c r="G4" s="874"/>
      <c r="H4" s="874"/>
      <c r="I4" s="874"/>
      <c r="J4" s="874"/>
      <c r="K4" s="874"/>
      <c r="L4" s="873" t="s">
        <v>48</v>
      </c>
      <c r="M4" s="874"/>
      <c r="N4" s="874"/>
      <c r="O4" s="874"/>
      <c r="P4" s="874"/>
      <c r="Q4" s="875"/>
    </row>
    <row r="5" spans="2:20" s="138" customFormat="1" ht="26.25" customHeight="1" thickBot="1" x14ac:dyDescent="0.25">
      <c r="B5" s="867"/>
      <c r="C5" s="868"/>
      <c r="D5" s="868"/>
      <c r="E5" s="869"/>
      <c r="F5" s="876" t="s">
        <v>50</v>
      </c>
      <c r="G5" s="877"/>
      <c r="H5" s="878"/>
      <c r="I5" s="876" t="s">
        <v>30</v>
      </c>
      <c r="J5" s="877"/>
      <c r="K5" s="877"/>
      <c r="L5" s="876" t="s">
        <v>50</v>
      </c>
      <c r="M5" s="877"/>
      <c r="N5" s="878"/>
      <c r="O5" s="876" t="s">
        <v>30</v>
      </c>
      <c r="P5" s="877"/>
      <c r="Q5" s="878"/>
    </row>
    <row r="6" spans="2:20" s="138" customFormat="1" ht="15" customHeight="1" thickBot="1" x14ac:dyDescent="0.25">
      <c r="B6" s="870"/>
      <c r="C6" s="871"/>
      <c r="D6" s="871"/>
      <c r="E6" s="872"/>
      <c r="F6" s="189" t="s">
        <v>0</v>
      </c>
      <c r="G6" s="189" t="s">
        <v>1</v>
      </c>
      <c r="H6" s="189" t="s">
        <v>2</v>
      </c>
      <c r="I6" s="210" t="s">
        <v>0</v>
      </c>
      <c r="J6" s="189" t="s">
        <v>1</v>
      </c>
      <c r="K6" s="189" t="s">
        <v>2</v>
      </c>
      <c r="L6" s="189" t="s">
        <v>0</v>
      </c>
      <c r="M6" s="189" t="s">
        <v>1</v>
      </c>
      <c r="N6" s="189" t="s">
        <v>2</v>
      </c>
      <c r="O6" s="210" t="s">
        <v>0</v>
      </c>
      <c r="P6" s="210" t="s">
        <v>1</v>
      </c>
      <c r="Q6" s="210" t="s">
        <v>2</v>
      </c>
    </row>
    <row r="7" spans="2:20" s="155" customFormat="1" ht="3" customHeight="1" x14ac:dyDescent="0.2">
      <c r="B7" s="190"/>
      <c r="C7" s="191"/>
      <c r="D7" s="192"/>
      <c r="E7" s="193"/>
      <c r="H7" s="339"/>
      <c r="K7" s="339"/>
      <c r="N7" s="339"/>
      <c r="Q7" s="339"/>
    </row>
    <row r="8" spans="2:20" s="155" customFormat="1" ht="18" customHeight="1" x14ac:dyDescent="0.2">
      <c r="B8" s="879" t="s">
        <v>157</v>
      </c>
      <c r="C8" s="880"/>
      <c r="D8" s="880"/>
      <c r="E8" s="881"/>
      <c r="F8" s="400">
        <v>2118.2508599999201</v>
      </c>
      <c r="G8" s="401">
        <v>1043.4899800000201</v>
      </c>
      <c r="H8" s="333">
        <v>1074.7608800000244</v>
      </c>
      <c r="I8" s="400">
        <v>7.712742511451494</v>
      </c>
      <c r="J8" s="333">
        <v>8.0287738900152466</v>
      </c>
      <c r="K8" s="401">
        <v>7.4059062811478222</v>
      </c>
      <c r="L8" s="400">
        <v>280.21184</v>
      </c>
      <c r="M8" s="333">
        <v>157.94001000000029</v>
      </c>
      <c r="N8" s="401">
        <v>122.27183000000095</v>
      </c>
      <c r="O8" s="332">
        <v>8.000728355365295</v>
      </c>
      <c r="P8" s="333">
        <v>8.3601528288267346</v>
      </c>
      <c r="Q8" s="340">
        <v>7.536455391324858</v>
      </c>
      <c r="R8" s="194"/>
      <c r="T8" s="195"/>
    </row>
    <row r="9" spans="2:20" s="132" customFormat="1" ht="24.75" customHeight="1" x14ac:dyDescent="0.2">
      <c r="B9" s="126" t="s">
        <v>53</v>
      </c>
      <c r="C9" s="882" t="s">
        <v>164</v>
      </c>
      <c r="D9" s="882"/>
      <c r="E9" s="883"/>
      <c r="F9" s="402">
        <v>1548.7984199999537</v>
      </c>
      <c r="G9" s="403">
        <v>922.53234000003533</v>
      </c>
      <c r="H9" s="335">
        <v>626.26608000002386</v>
      </c>
      <c r="I9" s="402">
        <v>7.0629252075154652</v>
      </c>
      <c r="J9" s="335">
        <v>7.5039752221101335</v>
      </c>
      <c r="K9" s="403">
        <v>6.4132286727436112</v>
      </c>
      <c r="L9" s="402">
        <v>225.95169000000149</v>
      </c>
      <c r="M9" s="335">
        <v>141.00343000000052</v>
      </c>
      <c r="N9" s="403">
        <v>84.94826000000063</v>
      </c>
      <c r="O9" s="334">
        <v>8.0165856414546468</v>
      </c>
      <c r="P9" s="335">
        <v>8.2538583951410232</v>
      </c>
      <c r="Q9" s="341">
        <v>7.6227427055860808</v>
      </c>
      <c r="R9" s="196"/>
    </row>
    <row r="10" spans="2:20" s="132" customFormat="1" ht="16.5" customHeight="1" x14ac:dyDescent="0.2">
      <c r="B10" s="297" t="s">
        <v>54</v>
      </c>
      <c r="C10" s="298" t="s">
        <v>14</v>
      </c>
      <c r="D10" s="298"/>
      <c r="E10" s="299"/>
      <c r="F10" s="404">
        <v>527.06324999999777</v>
      </c>
      <c r="G10" s="405">
        <v>308.84894000000492</v>
      </c>
      <c r="H10" s="337">
        <v>218.21431000000078</v>
      </c>
      <c r="I10" s="404">
        <v>6.5322291907617309</v>
      </c>
      <c r="J10" s="337">
        <v>7.2538814563493332</v>
      </c>
      <c r="K10" s="405">
        <v>5.5108409175759236</v>
      </c>
      <c r="L10" s="404">
        <v>52.371489999999412</v>
      </c>
      <c r="M10" s="337">
        <v>36.525909999999563</v>
      </c>
      <c r="N10" s="405">
        <v>15.84558000000002</v>
      </c>
      <c r="O10" s="336">
        <v>6.8495318033592651</v>
      </c>
      <c r="P10" s="337">
        <v>6.9416704888295824</v>
      </c>
      <c r="Q10" s="342">
        <v>6.6371413870408533</v>
      </c>
      <c r="R10" s="196"/>
    </row>
    <row r="11" spans="2:20" s="132" customFormat="1" ht="16.5" customHeight="1" x14ac:dyDescent="0.2">
      <c r="B11" s="297"/>
      <c r="C11" s="300" t="s">
        <v>55</v>
      </c>
      <c r="D11" s="298" t="s">
        <v>16</v>
      </c>
      <c r="E11" s="299"/>
      <c r="F11" s="404">
        <v>5.0248200000000001</v>
      </c>
      <c r="G11" s="405">
        <v>4.7223699999999997</v>
      </c>
      <c r="H11" s="337">
        <v>0.30245000000000005</v>
      </c>
      <c r="I11" s="404">
        <v>5.9541055326060661</v>
      </c>
      <c r="J11" s="337">
        <v>5.9255304674938403</v>
      </c>
      <c r="K11" s="405">
        <v>6.4002686347188842</v>
      </c>
      <c r="L11" s="404">
        <v>0.10320000000000001</v>
      </c>
      <c r="M11" s="337">
        <v>0.10080000000000001</v>
      </c>
      <c r="N11" s="405">
        <v>2.3999999999999998E-3</v>
      </c>
      <c r="O11" s="336">
        <v>5.4121906227913401</v>
      </c>
      <c r="P11" s="337">
        <v>5.4091504637955756</v>
      </c>
      <c r="Q11" s="342">
        <v>5.5398773006134974</v>
      </c>
      <c r="R11" s="196"/>
    </row>
    <row r="12" spans="2:20" s="132" customFormat="1" ht="16.5" customHeight="1" x14ac:dyDescent="0.2">
      <c r="B12" s="297"/>
      <c r="C12" s="300" t="s">
        <v>15</v>
      </c>
      <c r="D12" s="298" t="s">
        <v>17</v>
      </c>
      <c r="E12" s="299"/>
      <c r="F12" s="404">
        <v>509.43901999999912</v>
      </c>
      <c r="G12" s="405">
        <v>294.39838000000543</v>
      </c>
      <c r="H12" s="337">
        <v>215.04064000000059</v>
      </c>
      <c r="I12" s="404">
        <v>6.3819815631459287</v>
      </c>
      <c r="J12" s="337">
        <v>7.0878962208792604</v>
      </c>
      <c r="K12" s="405">
        <v>5.4155589759784242</v>
      </c>
      <c r="L12" s="404">
        <v>34.886169999999559</v>
      </c>
      <c r="M12" s="337">
        <v>22.32721999999988</v>
      </c>
      <c r="N12" s="405">
        <v>12.558950000000022</v>
      </c>
      <c r="O12" s="336">
        <v>6.9430905050610532</v>
      </c>
      <c r="P12" s="337">
        <v>7.4743111516309737</v>
      </c>
      <c r="Q12" s="342">
        <v>5.9986898788534999</v>
      </c>
      <c r="R12" s="196"/>
    </row>
    <row r="13" spans="2:20" s="155" customFormat="1" ht="16.5" customHeight="1" x14ac:dyDescent="0.2">
      <c r="B13" s="301"/>
      <c r="C13" s="302" t="s">
        <v>57</v>
      </c>
      <c r="D13" s="851" t="s">
        <v>78</v>
      </c>
      <c r="E13" s="852"/>
      <c r="F13" s="404">
        <v>72.374580000000392</v>
      </c>
      <c r="G13" s="405">
        <v>36.652890000000063</v>
      </c>
      <c r="H13" s="337">
        <v>35.721689999999953</v>
      </c>
      <c r="I13" s="404">
        <v>6.5169366756648577</v>
      </c>
      <c r="J13" s="337">
        <v>7.3359028663589454</v>
      </c>
      <c r="K13" s="405">
        <v>5.6766215141697405</v>
      </c>
      <c r="L13" s="404">
        <v>8.4662700000000122</v>
      </c>
      <c r="M13" s="337">
        <v>3.7464400000000029</v>
      </c>
      <c r="N13" s="405">
        <v>4.7198300000000035</v>
      </c>
      <c r="O13" s="336">
        <v>5.296764797534995</v>
      </c>
      <c r="P13" s="337">
        <v>5.6095359402324281</v>
      </c>
      <c r="Q13" s="342">
        <v>5.0484977371011759</v>
      </c>
      <c r="R13" s="194"/>
    </row>
    <row r="14" spans="2:20" s="155" customFormat="1" ht="21.95" customHeight="1" x14ac:dyDescent="0.2">
      <c r="B14" s="301"/>
      <c r="C14" s="303" t="s">
        <v>58</v>
      </c>
      <c r="D14" s="851" t="s">
        <v>96</v>
      </c>
      <c r="E14" s="852"/>
      <c r="F14" s="404">
        <v>157.71584000000121</v>
      </c>
      <c r="G14" s="405">
        <v>61.272199999999749</v>
      </c>
      <c r="H14" s="337">
        <v>96.443640000000471</v>
      </c>
      <c r="I14" s="404">
        <v>5.258069635257379</v>
      </c>
      <c r="J14" s="337">
        <v>6.0956470235469693</v>
      </c>
      <c r="K14" s="405">
        <v>4.7259432114646192</v>
      </c>
      <c r="L14" s="404">
        <v>10.533489999999981</v>
      </c>
      <c r="M14" s="337">
        <v>5.7143500000000005</v>
      </c>
      <c r="N14" s="405">
        <v>4.8191399999999991</v>
      </c>
      <c r="O14" s="336">
        <v>6.1442465436482792</v>
      </c>
      <c r="P14" s="337">
        <v>6.1922225151186252</v>
      </c>
      <c r="Q14" s="342">
        <v>6.0873584904745632</v>
      </c>
      <c r="R14" s="194"/>
    </row>
    <row r="15" spans="2:20" s="155" customFormat="1" ht="21.95" customHeight="1" x14ac:dyDescent="0.2">
      <c r="B15" s="301"/>
      <c r="C15" s="303" t="s">
        <v>59</v>
      </c>
      <c r="D15" s="851" t="s">
        <v>97</v>
      </c>
      <c r="E15" s="852"/>
      <c r="F15" s="404">
        <v>18.94726</v>
      </c>
      <c r="G15" s="405">
        <v>13.712360000000047</v>
      </c>
      <c r="H15" s="337">
        <v>5.2349000000000085</v>
      </c>
      <c r="I15" s="404">
        <v>7.4486433662754159</v>
      </c>
      <c r="J15" s="337">
        <v>7.8544195913739872</v>
      </c>
      <c r="K15" s="405">
        <v>6.3857482435428556</v>
      </c>
      <c r="L15" s="404">
        <v>1.8905099999999972</v>
      </c>
      <c r="M15" s="337">
        <v>1.6402799999999984</v>
      </c>
      <c r="N15" s="405">
        <v>0.25023000000000012</v>
      </c>
      <c r="O15" s="336">
        <v>11.229710963384258</v>
      </c>
      <c r="P15" s="337">
        <v>11.409102328606059</v>
      </c>
      <c r="Q15" s="342">
        <v>10.053784541508247</v>
      </c>
      <c r="R15" s="194"/>
    </row>
    <row r="16" spans="2:20" s="155" customFormat="1" ht="21.95" customHeight="1" x14ac:dyDescent="0.2">
      <c r="B16" s="301"/>
      <c r="C16" s="303" t="s">
        <v>60</v>
      </c>
      <c r="D16" s="851" t="s">
        <v>98</v>
      </c>
      <c r="E16" s="852"/>
      <c r="F16" s="404">
        <v>71.459649999999996</v>
      </c>
      <c r="G16" s="405">
        <v>46.049280000000437</v>
      </c>
      <c r="H16" s="337">
        <v>25.410370000000004</v>
      </c>
      <c r="I16" s="404">
        <v>7.466634377488889</v>
      </c>
      <c r="J16" s="337">
        <v>7.8959547870784093</v>
      </c>
      <c r="K16" s="405">
        <v>6.6886096674629201</v>
      </c>
      <c r="L16" s="404">
        <v>4.9448700000000025</v>
      </c>
      <c r="M16" s="337">
        <v>3.9245200000000002</v>
      </c>
      <c r="N16" s="405">
        <v>1.0203500000000005</v>
      </c>
      <c r="O16" s="336">
        <v>7.3279738753508843</v>
      </c>
      <c r="P16" s="337">
        <v>7.3991885134168847</v>
      </c>
      <c r="Q16" s="342">
        <v>7.0540646565702803</v>
      </c>
      <c r="R16" s="194"/>
    </row>
    <row r="17" spans="2:18" s="155" customFormat="1" ht="21.95" customHeight="1" x14ac:dyDescent="0.2">
      <c r="B17" s="301"/>
      <c r="C17" s="303" t="s">
        <v>61</v>
      </c>
      <c r="D17" s="851" t="s">
        <v>87</v>
      </c>
      <c r="E17" s="852"/>
      <c r="F17" s="404">
        <v>63.951929999999919</v>
      </c>
      <c r="G17" s="405">
        <v>51.380890000000029</v>
      </c>
      <c r="H17" s="337">
        <v>12.57103999999998</v>
      </c>
      <c r="I17" s="404">
        <v>6.6275066076811564</v>
      </c>
      <c r="J17" s="337">
        <v>6.7848582026061601</v>
      </c>
      <c r="K17" s="405">
        <v>5.9843724684081083</v>
      </c>
      <c r="L17" s="404">
        <v>2.5440900000000024</v>
      </c>
      <c r="M17" s="337">
        <v>2.1777800000000012</v>
      </c>
      <c r="N17" s="405">
        <v>0.36631000000000008</v>
      </c>
      <c r="O17" s="336">
        <v>8.7061045445285767</v>
      </c>
      <c r="P17" s="337">
        <v>8.7969802786975961</v>
      </c>
      <c r="Q17" s="342">
        <v>8.1658316708461882</v>
      </c>
      <c r="R17" s="194"/>
    </row>
    <row r="18" spans="2:18" s="155" customFormat="1" ht="21.95" customHeight="1" x14ac:dyDescent="0.2">
      <c r="B18" s="301"/>
      <c r="C18" s="303" t="s">
        <v>62</v>
      </c>
      <c r="D18" s="851" t="s">
        <v>88</v>
      </c>
      <c r="E18" s="852"/>
      <c r="F18" s="404">
        <v>39.346020000000095</v>
      </c>
      <c r="G18" s="405">
        <v>29.699219999999954</v>
      </c>
      <c r="H18" s="337">
        <v>9.6468000000000202</v>
      </c>
      <c r="I18" s="404">
        <v>7.6283007166526069</v>
      </c>
      <c r="J18" s="337">
        <v>8.0142997291523201</v>
      </c>
      <c r="K18" s="405">
        <v>6.4399408883145339</v>
      </c>
      <c r="L18" s="404">
        <v>0.86775999999999975</v>
      </c>
      <c r="M18" s="337">
        <v>0.6901199999999994</v>
      </c>
      <c r="N18" s="405">
        <v>0.17763999999999996</v>
      </c>
      <c r="O18" s="336">
        <v>6.4989932128621302</v>
      </c>
      <c r="P18" s="337">
        <v>6.8514959057172744</v>
      </c>
      <c r="Q18" s="342">
        <v>5.1295428728869448</v>
      </c>
      <c r="R18" s="194"/>
    </row>
    <row r="19" spans="2:18" s="155" customFormat="1" ht="21.95" customHeight="1" x14ac:dyDescent="0.2">
      <c r="B19" s="301"/>
      <c r="C19" s="303" t="s">
        <v>63</v>
      </c>
      <c r="D19" s="851" t="s">
        <v>159</v>
      </c>
      <c r="E19" s="852"/>
      <c r="F19" s="404">
        <v>43.179430000000615</v>
      </c>
      <c r="G19" s="405">
        <v>26.655189999999834</v>
      </c>
      <c r="H19" s="337">
        <v>16.524239999999967</v>
      </c>
      <c r="I19" s="404">
        <v>7.2001775604923353</v>
      </c>
      <c r="J19" s="337">
        <v>8.0609422729107099</v>
      </c>
      <c r="K19" s="405">
        <v>5.8116812087808114</v>
      </c>
      <c r="L19" s="404">
        <v>1.3854499999999983</v>
      </c>
      <c r="M19" s="337">
        <v>1.1349399999999985</v>
      </c>
      <c r="N19" s="405">
        <v>0.25051000000000007</v>
      </c>
      <c r="O19" s="336">
        <v>7.2621647335781949</v>
      </c>
      <c r="P19" s="337">
        <v>7.7449117561103593</v>
      </c>
      <c r="Q19" s="342">
        <v>5.075070782228333</v>
      </c>
      <c r="R19" s="194"/>
    </row>
    <row r="20" spans="2:18" s="155" customFormat="1" ht="21.95" customHeight="1" x14ac:dyDescent="0.2">
      <c r="B20" s="301"/>
      <c r="C20" s="303" t="s">
        <v>64</v>
      </c>
      <c r="D20" s="851" t="s">
        <v>56</v>
      </c>
      <c r="E20" s="852"/>
      <c r="F20" s="404">
        <v>29.248220000000085</v>
      </c>
      <c r="G20" s="405">
        <v>19.509120000000046</v>
      </c>
      <c r="H20" s="337">
        <v>9.7391000000000254</v>
      </c>
      <c r="I20" s="404">
        <v>5.15276610417461</v>
      </c>
      <c r="J20" s="337">
        <v>5.2955641382805103</v>
      </c>
      <c r="K20" s="405">
        <v>4.866716676287413</v>
      </c>
      <c r="L20" s="404">
        <v>1.2929100000000009</v>
      </c>
      <c r="M20" s="337">
        <v>0.59457999999999966</v>
      </c>
      <c r="N20" s="405">
        <v>0.69833000000000023</v>
      </c>
      <c r="O20" s="336">
        <v>6.5469625001628291</v>
      </c>
      <c r="P20" s="337">
        <v>6.7844917699185423</v>
      </c>
      <c r="Q20" s="342">
        <v>6.3447226519372828</v>
      </c>
      <c r="R20" s="194"/>
    </row>
    <row r="21" spans="2:18" s="155" customFormat="1" ht="16.5" customHeight="1" x14ac:dyDescent="0.2">
      <c r="B21" s="301"/>
      <c r="C21" s="303">
        <v>33</v>
      </c>
      <c r="D21" s="851" t="s">
        <v>79</v>
      </c>
      <c r="E21" s="852"/>
      <c r="F21" s="404">
        <v>13.216090000000014</v>
      </c>
      <c r="G21" s="405">
        <v>9.4672300000000167</v>
      </c>
      <c r="H21" s="337">
        <v>3.7488599999999921</v>
      </c>
      <c r="I21" s="404">
        <v>6.8099291468254988</v>
      </c>
      <c r="J21" s="337">
        <v>7.2012099527909523</v>
      </c>
      <c r="K21" s="405">
        <v>5.8218033206649284</v>
      </c>
      <c r="L21" s="404">
        <v>2.9608200000000013</v>
      </c>
      <c r="M21" s="337">
        <v>2.7042100000000007</v>
      </c>
      <c r="N21" s="405">
        <v>0.25661</v>
      </c>
      <c r="O21" s="336">
        <v>9.7517569219900331</v>
      </c>
      <c r="P21" s="337">
        <v>9.6211876557852314</v>
      </c>
      <c r="Q21" s="342">
        <v>11.127723234151325</v>
      </c>
      <c r="R21" s="194"/>
    </row>
    <row r="22" spans="2:18" s="155" customFormat="1" ht="24.75" customHeight="1" x14ac:dyDescent="0.2">
      <c r="B22" s="301"/>
      <c r="C22" s="300" t="s">
        <v>65</v>
      </c>
      <c r="D22" s="853" t="s">
        <v>94</v>
      </c>
      <c r="E22" s="854"/>
      <c r="F22" s="404">
        <v>12.599409999999985</v>
      </c>
      <c r="G22" s="405">
        <v>9.7281900000000228</v>
      </c>
      <c r="H22" s="337">
        <v>2.8712199999999966</v>
      </c>
      <c r="I22" s="404">
        <v>12.83783965108468</v>
      </c>
      <c r="J22" s="337">
        <v>12.921816528089099</v>
      </c>
      <c r="K22" s="405">
        <v>12.553311466164734</v>
      </c>
      <c r="L22" s="404">
        <v>17.382119999999958</v>
      </c>
      <c r="M22" s="337">
        <v>14.097889999999987</v>
      </c>
      <c r="N22" s="405">
        <v>3.2842300000000018</v>
      </c>
      <c r="O22" s="336">
        <v>6.6702918048600468</v>
      </c>
      <c r="P22" s="337">
        <v>6.1090702031989039</v>
      </c>
      <c r="Q22" s="342">
        <v>9.0793923872926072</v>
      </c>
      <c r="R22" s="194"/>
    </row>
    <row r="23" spans="2:18" s="132" customFormat="1" ht="16.5" customHeight="1" x14ac:dyDescent="0.2">
      <c r="B23" s="297" t="s">
        <v>29</v>
      </c>
      <c r="C23" s="853" t="s">
        <v>18</v>
      </c>
      <c r="D23" s="853"/>
      <c r="E23" s="854"/>
      <c r="F23" s="404">
        <v>131.04912000000115</v>
      </c>
      <c r="G23" s="405">
        <v>117.5375300000011</v>
      </c>
      <c r="H23" s="337">
        <v>13.511589999999982</v>
      </c>
      <c r="I23" s="404">
        <v>6.0044821704724329</v>
      </c>
      <c r="J23" s="337">
        <v>5.9467217987650018</v>
      </c>
      <c r="K23" s="405">
        <v>6.5069405356517578</v>
      </c>
      <c r="L23" s="404">
        <v>6.5577799999999913</v>
      </c>
      <c r="M23" s="337">
        <v>5.5188299999999932</v>
      </c>
      <c r="N23" s="405">
        <v>1.03895</v>
      </c>
      <c r="O23" s="336">
        <v>5.9707376087727484</v>
      </c>
      <c r="P23" s="337">
        <v>5.9830970269891797</v>
      </c>
      <c r="Q23" s="342">
        <v>5.905085240482296</v>
      </c>
      <c r="R23" s="196"/>
    </row>
    <row r="24" spans="2:18" s="132" customFormat="1" ht="16.5" customHeight="1" x14ac:dyDescent="0.2">
      <c r="B24" s="297" t="s">
        <v>66</v>
      </c>
      <c r="C24" s="853" t="s">
        <v>19</v>
      </c>
      <c r="D24" s="853"/>
      <c r="E24" s="854"/>
      <c r="F24" s="404">
        <v>890.68605000004266</v>
      </c>
      <c r="G24" s="405">
        <v>496.14587000000381</v>
      </c>
      <c r="H24" s="337">
        <v>394.54018000000389</v>
      </c>
      <c r="I24" s="404">
        <v>7.5326961171719162</v>
      </c>
      <c r="J24" s="337">
        <v>8.0285727873783781</v>
      </c>
      <c r="K24" s="405">
        <v>6.9091166329423244</v>
      </c>
      <c r="L24" s="404">
        <v>167.02242000000234</v>
      </c>
      <c r="M24" s="337">
        <v>98.958690000000118</v>
      </c>
      <c r="N24" s="405">
        <v>68.063730000000234</v>
      </c>
      <c r="O24" s="336">
        <v>8.4628524942701535</v>
      </c>
      <c r="P24" s="337">
        <v>8.8648285214676541</v>
      </c>
      <c r="Q24" s="342">
        <v>7.8784146290096704</v>
      </c>
      <c r="R24" s="196"/>
    </row>
    <row r="25" spans="2:18" s="132" customFormat="1" ht="16.5" customHeight="1" x14ac:dyDescent="0.2">
      <c r="B25" s="297"/>
      <c r="C25" s="300" t="s">
        <v>20</v>
      </c>
      <c r="D25" s="853" t="s">
        <v>99</v>
      </c>
      <c r="E25" s="854"/>
      <c r="F25" s="404">
        <v>331.44515000000001</v>
      </c>
      <c r="G25" s="405">
        <v>173.55189999999948</v>
      </c>
      <c r="H25" s="337">
        <v>157.89324999999909</v>
      </c>
      <c r="I25" s="404">
        <v>6.7801734432547471</v>
      </c>
      <c r="J25" s="337">
        <v>7.3707536818893118</v>
      </c>
      <c r="K25" s="405">
        <v>6.1310239544863023</v>
      </c>
      <c r="L25" s="404">
        <v>8.7864400000000007</v>
      </c>
      <c r="M25" s="337">
        <v>4.9637700000000011</v>
      </c>
      <c r="N25" s="405">
        <v>3.82267</v>
      </c>
      <c r="O25" s="336">
        <v>8.3360870084167775</v>
      </c>
      <c r="P25" s="337">
        <v>8.5926630501011445</v>
      </c>
      <c r="Q25" s="342">
        <v>8.0029208030075694</v>
      </c>
      <c r="R25" s="196"/>
    </row>
    <row r="26" spans="2:18" s="132" customFormat="1" ht="16.5" customHeight="1" x14ac:dyDescent="0.2">
      <c r="B26" s="297"/>
      <c r="C26" s="304">
        <v>45</v>
      </c>
      <c r="D26" s="851" t="s">
        <v>80</v>
      </c>
      <c r="E26" s="852"/>
      <c r="F26" s="404">
        <v>39.87780999999999</v>
      </c>
      <c r="G26" s="405">
        <v>33.565260000000059</v>
      </c>
      <c r="H26" s="337">
        <v>6.3125499999999999</v>
      </c>
      <c r="I26" s="404">
        <v>6.602497943975898</v>
      </c>
      <c r="J26" s="337">
        <v>6.6740730389763225</v>
      </c>
      <c r="K26" s="405">
        <v>6.2219169310391367</v>
      </c>
      <c r="L26" s="404">
        <v>0.72262000000000004</v>
      </c>
      <c r="M26" s="337">
        <v>0.62563999999999997</v>
      </c>
      <c r="N26" s="405">
        <v>9.6979999999999983E-2</v>
      </c>
      <c r="O26" s="336">
        <v>5.9256657232636734</v>
      </c>
      <c r="P26" s="337">
        <v>6.0352792011311029</v>
      </c>
      <c r="Q26" s="342">
        <v>5.218524289019725</v>
      </c>
      <c r="R26" s="196"/>
    </row>
    <row r="27" spans="2:18" s="132" customFormat="1" ht="21.95" customHeight="1" x14ac:dyDescent="0.2">
      <c r="B27" s="131"/>
      <c r="C27" s="138">
        <v>46</v>
      </c>
      <c r="D27" s="849" t="s">
        <v>81</v>
      </c>
      <c r="E27" s="850"/>
      <c r="F27" s="406">
        <v>111.30751000000026</v>
      </c>
      <c r="G27" s="407">
        <v>74.374519999999848</v>
      </c>
      <c r="H27" s="147">
        <v>36.932989999999975</v>
      </c>
      <c r="I27" s="408">
        <v>8.0723286033396384</v>
      </c>
      <c r="J27" s="409">
        <v>8.4609128300610887</v>
      </c>
      <c r="K27" s="410">
        <v>7.2898096320357322</v>
      </c>
      <c r="L27" s="406">
        <v>3.6636299999999991</v>
      </c>
      <c r="M27" s="147">
        <v>1.7364600000000012</v>
      </c>
      <c r="N27" s="407">
        <v>1.9271700000000005</v>
      </c>
      <c r="O27" s="338">
        <v>9.1551419224287596</v>
      </c>
      <c r="P27" s="147">
        <v>9.5043346076540693</v>
      </c>
      <c r="Q27" s="343">
        <v>8.8405048482804762</v>
      </c>
      <c r="R27" s="196"/>
    </row>
    <row r="28" spans="2:18" s="132" customFormat="1" ht="16.5" customHeight="1" x14ac:dyDescent="0.2">
      <c r="B28" s="131"/>
      <c r="C28" s="138">
        <v>47</v>
      </c>
      <c r="D28" s="849" t="s">
        <v>82</v>
      </c>
      <c r="E28" s="850"/>
      <c r="F28" s="406">
        <v>180.25982999999732</v>
      </c>
      <c r="G28" s="407">
        <v>65.612120000000274</v>
      </c>
      <c r="H28" s="147">
        <v>114.6477099999999</v>
      </c>
      <c r="I28" s="408">
        <v>6.0215947649057959</v>
      </c>
      <c r="J28" s="409">
        <v>6.4914070542762605</v>
      </c>
      <c r="K28" s="410">
        <v>5.7527243242519619</v>
      </c>
      <c r="L28" s="406">
        <v>4.4001900000000012</v>
      </c>
      <c r="M28" s="147">
        <v>2.6016699999999995</v>
      </c>
      <c r="N28" s="407">
        <v>1.7985199999999999</v>
      </c>
      <c r="O28" s="338">
        <v>8.0499867433044994</v>
      </c>
      <c r="P28" s="147">
        <v>8.5991667336741031</v>
      </c>
      <c r="Q28" s="343">
        <v>7.2555640482302799</v>
      </c>
      <c r="R28" s="196"/>
    </row>
    <row r="29" spans="2:18" s="132" customFormat="1" ht="14.25" customHeight="1" x14ac:dyDescent="0.2">
      <c r="B29" s="131"/>
      <c r="C29" s="134" t="s">
        <v>1</v>
      </c>
      <c r="D29" s="860" t="str">
        <f>"Transportes e armazenagem"</f>
        <v>Transportes e armazenagem</v>
      </c>
      <c r="E29" s="861"/>
      <c r="F29" s="406">
        <v>100.02977999999858</v>
      </c>
      <c r="G29" s="407">
        <v>81.513649999999529</v>
      </c>
      <c r="H29" s="147">
        <v>18.516129999999983</v>
      </c>
      <c r="I29" s="408">
        <v>7.7784195011811086</v>
      </c>
      <c r="J29" s="409">
        <v>7.552535990156823</v>
      </c>
      <c r="K29" s="410">
        <v>8.772827590690353</v>
      </c>
      <c r="L29" s="406">
        <v>17.555100000000021</v>
      </c>
      <c r="M29" s="147">
        <v>10.925700000000019</v>
      </c>
      <c r="N29" s="407">
        <v>6.6294000000000031</v>
      </c>
      <c r="O29" s="338">
        <v>11.495964319417791</v>
      </c>
      <c r="P29" s="147">
        <v>11.420725342456709</v>
      </c>
      <c r="Q29" s="343">
        <v>11.619963247010592</v>
      </c>
      <c r="R29" s="196"/>
    </row>
    <row r="30" spans="2:18" s="132" customFormat="1" ht="14.25" customHeight="1" x14ac:dyDescent="0.2">
      <c r="B30" s="131"/>
      <c r="C30" s="134" t="s">
        <v>21</v>
      </c>
      <c r="D30" s="860" t="str">
        <f>"Alojamento, restauração e similares"</f>
        <v>Alojamento, restauração e similares</v>
      </c>
      <c r="E30" s="861"/>
      <c r="F30" s="406">
        <v>148.75420000000045</v>
      </c>
      <c r="G30" s="407">
        <v>65.955010000000044</v>
      </c>
      <c r="H30" s="147">
        <v>82.799190000000067</v>
      </c>
      <c r="I30" s="408">
        <v>5.2511423350359632</v>
      </c>
      <c r="J30" s="409">
        <v>5.7851434619652125</v>
      </c>
      <c r="K30" s="410">
        <v>4.825775255157156</v>
      </c>
      <c r="L30" s="406">
        <v>6.98662000000001</v>
      </c>
      <c r="M30" s="147">
        <v>3.2327100000000026</v>
      </c>
      <c r="N30" s="407">
        <v>3.7539099999999999</v>
      </c>
      <c r="O30" s="338">
        <v>5.5797207501366328</v>
      </c>
      <c r="P30" s="147">
        <v>6.3025355372390415</v>
      </c>
      <c r="Q30" s="343">
        <v>4.9572629420342027</v>
      </c>
      <c r="R30" s="196"/>
    </row>
    <row r="31" spans="2:18" s="132" customFormat="1" ht="14.25" customHeight="1" x14ac:dyDescent="0.2">
      <c r="B31" s="131"/>
      <c r="C31" s="134" t="s">
        <v>22</v>
      </c>
      <c r="D31" s="860" t="str">
        <f>"Activ de informação e de comunicação "</f>
        <v xml:space="preserve">Activ de informação e de comunicação </v>
      </c>
      <c r="E31" s="861"/>
      <c r="F31" s="406">
        <v>40.189870000000212</v>
      </c>
      <c r="G31" s="407">
        <v>26.095779999999976</v>
      </c>
      <c r="H31" s="147">
        <v>14.094089999999962</v>
      </c>
      <c r="I31" s="408">
        <v>12.743874097505067</v>
      </c>
      <c r="J31" s="409">
        <v>13.288238710102503</v>
      </c>
      <c r="K31" s="410">
        <v>11.735960910479395</v>
      </c>
      <c r="L31" s="406">
        <v>27.460679999999893</v>
      </c>
      <c r="M31" s="147">
        <v>18.53369</v>
      </c>
      <c r="N31" s="407">
        <v>8.9269900000000053</v>
      </c>
      <c r="O31" s="338">
        <v>11.214068474527281</v>
      </c>
      <c r="P31" s="147">
        <v>11.678981232042831</v>
      </c>
      <c r="Q31" s="343">
        <v>10.248844034392503</v>
      </c>
      <c r="R31" s="196"/>
    </row>
    <row r="32" spans="2:18" s="134" customFormat="1" ht="21.95" customHeight="1" x14ac:dyDescent="0.2">
      <c r="B32" s="131"/>
      <c r="C32" s="138" t="s">
        <v>69</v>
      </c>
      <c r="D32" s="849" t="s">
        <v>89</v>
      </c>
      <c r="E32" s="850"/>
      <c r="F32" s="406">
        <v>6.2434900000000066</v>
      </c>
      <c r="G32" s="407">
        <v>3.1586600000000029</v>
      </c>
      <c r="H32" s="147">
        <v>3.0848300000000028</v>
      </c>
      <c r="I32" s="408">
        <v>10.441174435909723</v>
      </c>
      <c r="J32" s="409">
        <v>11.520488612910235</v>
      </c>
      <c r="K32" s="410">
        <v>9.3360287655406893</v>
      </c>
      <c r="L32" s="406">
        <v>3.2679600000000009</v>
      </c>
      <c r="M32" s="147">
        <v>1.7787199999999992</v>
      </c>
      <c r="N32" s="407">
        <v>1.4892399999999997</v>
      </c>
      <c r="O32" s="338">
        <v>14.714361168120458</v>
      </c>
      <c r="P32" s="147">
        <v>15.867752667398438</v>
      </c>
      <c r="Q32" s="343">
        <v>13.336772245182758</v>
      </c>
      <c r="R32" s="197"/>
    </row>
    <row r="33" spans="2:18" s="134" customFormat="1" ht="15" customHeight="1" x14ac:dyDescent="0.2">
      <c r="B33" s="131"/>
      <c r="C33" s="138" t="s">
        <v>70</v>
      </c>
      <c r="D33" s="849" t="s">
        <v>90</v>
      </c>
      <c r="E33" s="850"/>
      <c r="F33" s="406">
        <v>13.004669999999916</v>
      </c>
      <c r="G33" s="407">
        <v>7.774159999999978</v>
      </c>
      <c r="H33" s="147">
        <v>5.2305099999999891</v>
      </c>
      <c r="I33" s="408">
        <v>14.266203037582475</v>
      </c>
      <c r="J33" s="409">
        <v>14.575642668959871</v>
      </c>
      <c r="K33" s="410">
        <v>13.806279778728412</v>
      </c>
      <c r="L33" s="406">
        <v>2.56751</v>
      </c>
      <c r="M33" s="147">
        <v>1.6578200000000005</v>
      </c>
      <c r="N33" s="407">
        <v>0.90968999999999989</v>
      </c>
      <c r="O33" s="338">
        <v>8.9541954856334769</v>
      </c>
      <c r="P33" s="147">
        <v>9.5398192276223348</v>
      </c>
      <c r="Q33" s="343">
        <v>7.8869541705217765</v>
      </c>
      <c r="R33" s="197"/>
    </row>
    <row r="34" spans="2:18" s="134" customFormat="1" ht="15" customHeight="1" x14ac:dyDescent="0.2">
      <c r="B34" s="131"/>
      <c r="C34" s="138" t="s">
        <v>71</v>
      </c>
      <c r="D34" s="849" t="s">
        <v>91</v>
      </c>
      <c r="E34" s="850"/>
      <c r="F34" s="406">
        <v>20.941710000000018</v>
      </c>
      <c r="G34" s="407">
        <v>15.162960000000043</v>
      </c>
      <c r="H34" s="147">
        <v>5.7787499999999934</v>
      </c>
      <c r="I34" s="408">
        <v>12.485036438737882</v>
      </c>
      <c r="J34" s="409">
        <v>12.996424787306877</v>
      </c>
      <c r="K34" s="410">
        <v>11.143195889515701</v>
      </c>
      <c r="L34" s="406">
        <v>21.625209999999957</v>
      </c>
      <c r="M34" s="147">
        <v>15.097149999999996</v>
      </c>
      <c r="N34" s="407">
        <v>6.5280600000000097</v>
      </c>
      <c r="O34" s="338">
        <v>10.953420369226079</v>
      </c>
      <c r="P34" s="147">
        <v>11.420369111654052</v>
      </c>
      <c r="Q34" s="343">
        <v>9.8735290681739301</v>
      </c>
      <c r="R34" s="197"/>
    </row>
    <row r="35" spans="2:18" s="132" customFormat="1" ht="15.75" customHeight="1" x14ac:dyDescent="0.2">
      <c r="B35" s="131"/>
      <c r="C35" s="134" t="s">
        <v>23</v>
      </c>
      <c r="D35" s="860" t="s">
        <v>122</v>
      </c>
      <c r="E35" s="861"/>
      <c r="F35" s="406">
        <v>60.065549999999</v>
      </c>
      <c r="G35" s="407">
        <v>30.784549999999712</v>
      </c>
      <c r="H35" s="147">
        <v>29.280999999999754</v>
      </c>
      <c r="I35" s="408">
        <v>16.363422257823373</v>
      </c>
      <c r="J35" s="409">
        <v>18.034691072792285</v>
      </c>
      <c r="K35" s="410">
        <v>14.606335464412796</v>
      </c>
      <c r="L35" s="406">
        <v>10.739720000000004</v>
      </c>
      <c r="M35" s="147">
        <v>5.3599099999999931</v>
      </c>
      <c r="N35" s="407">
        <v>5.3798099999999929</v>
      </c>
      <c r="O35" s="338">
        <v>12.440385606512907</v>
      </c>
      <c r="P35" s="147">
        <v>13.909248497698306</v>
      </c>
      <c r="Q35" s="343">
        <v>10.976956061771824</v>
      </c>
      <c r="R35" s="196"/>
    </row>
    <row r="36" spans="2:18" s="132" customFormat="1" ht="16.5" customHeight="1" x14ac:dyDescent="0.2">
      <c r="B36" s="131"/>
      <c r="C36" s="138" t="s">
        <v>68</v>
      </c>
      <c r="D36" s="849" t="s">
        <v>92</v>
      </c>
      <c r="E36" s="850"/>
      <c r="F36" s="406">
        <v>48.377979999999141</v>
      </c>
      <c r="G36" s="407">
        <v>25.090449999999827</v>
      </c>
      <c r="H36" s="147">
        <v>23.287529999999879</v>
      </c>
      <c r="I36" s="408">
        <v>17.00033850819737</v>
      </c>
      <c r="J36" s="409">
        <v>18.571240355673183</v>
      </c>
      <c r="K36" s="410">
        <v>15.307817478315634</v>
      </c>
      <c r="L36" s="406">
        <v>7.7859099999999843</v>
      </c>
      <c r="M36" s="147">
        <v>3.9740900000000003</v>
      </c>
      <c r="N36" s="407">
        <v>3.8118200000000009</v>
      </c>
      <c r="O36" s="338">
        <v>12.404412951814484</v>
      </c>
      <c r="P36" s="147">
        <v>14.32492774837165</v>
      </c>
      <c r="Q36" s="343">
        <v>10.40214142591611</v>
      </c>
      <c r="R36" s="196"/>
    </row>
    <row r="37" spans="2:18" s="132" customFormat="1" ht="21.95" customHeight="1" x14ac:dyDescent="0.2">
      <c r="B37" s="131"/>
      <c r="C37" s="138" t="s">
        <v>72</v>
      </c>
      <c r="D37" s="849" t="s">
        <v>93</v>
      </c>
      <c r="E37" s="850"/>
      <c r="F37" s="406">
        <v>11.687570000000047</v>
      </c>
      <c r="G37" s="407">
        <v>5.6940999999999979</v>
      </c>
      <c r="H37" s="147">
        <v>5.9934700000000021</v>
      </c>
      <c r="I37" s="408">
        <v>13.727055449130862</v>
      </c>
      <c r="J37" s="409">
        <v>15.670443350648437</v>
      </c>
      <c r="K37" s="410">
        <v>11.880738532548135</v>
      </c>
      <c r="L37" s="406">
        <v>2.9538099999999967</v>
      </c>
      <c r="M37" s="147">
        <v>1.3858199999999992</v>
      </c>
      <c r="N37" s="407">
        <v>1.5679900000000002</v>
      </c>
      <c r="O37" s="338">
        <v>12.535205466945062</v>
      </c>
      <c r="P37" s="147">
        <v>12.717212913489396</v>
      </c>
      <c r="Q37" s="343">
        <v>12.374343752539939</v>
      </c>
      <c r="R37" s="196"/>
    </row>
    <row r="38" spans="2:18" s="132" customFormat="1" ht="15" customHeight="1" x14ac:dyDescent="0.2">
      <c r="B38" s="131"/>
      <c r="C38" s="134" t="s">
        <v>73</v>
      </c>
      <c r="D38" s="862" t="s">
        <v>83</v>
      </c>
      <c r="E38" s="863"/>
      <c r="F38" s="406">
        <v>54.628230000000087</v>
      </c>
      <c r="G38" s="407">
        <v>27.336169999999868</v>
      </c>
      <c r="H38" s="147">
        <v>27.292059999999918</v>
      </c>
      <c r="I38" s="408">
        <v>10.303376958985734</v>
      </c>
      <c r="J38" s="409">
        <v>11.089410284134685</v>
      </c>
      <c r="K38" s="410">
        <v>9.5160732302845403</v>
      </c>
      <c r="L38" s="406">
        <v>27.035160000000058</v>
      </c>
      <c r="M38" s="147">
        <v>14.231909999999997</v>
      </c>
      <c r="N38" s="407">
        <v>12.803249999999998</v>
      </c>
      <c r="O38" s="338">
        <v>10.774992119294726</v>
      </c>
      <c r="P38" s="147">
        <v>12.036553656491817</v>
      </c>
      <c r="Q38" s="343">
        <v>9.3726583167953414</v>
      </c>
      <c r="R38" s="196"/>
    </row>
    <row r="39" spans="2:18" s="132" customFormat="1" ht="15" customHeight="1" x14ac:dyDescent="0.2">
      <c r="B39" s="131"/>
      <c r="C39" s="134" t="s">
        <v>25</v>
      </c>
      <c r="D39" s="862" t="s">
        <v>84</v>
      </c>
      <c r="E39" s="863"/>
      <c r="F39" s="406">
        <v>155.57327000000151</v>
      </c>
      <c r="G39" s="407">
        <v>90.908809999999761</v>
      </c>
      <c r="H39" s="147">
        <v>64.664459999999679</v>
      </c>
      <c r="I39" s="408">
        <v>5.4308868777889323</v>
      </c>
      <c r="J39" s="409">
        <v>5.5202806699458691</v>
      </c>
      <c r="K39" s="410">
        <v>5.3052122295142405</v>
      </c>
      <c r="L39" s="406">
        <v>68.458700000000178</v>
      </c>
      <c r="M39" s="147">
        <v>41.711000000000247</v>
      </c>
      <c r="N39" s="407">
        <v>26.747700000000002</v>
      </c>
      <c r="O39" s="338">
        <v>5.3549007448833272</v>
      </c>
      <c r="P39" s="147">
        <v>5.4454709746840804</v>
      </c>
      <c r="Q39" s="343">
        <v>5.2136633728767867</v>
      </c>
      <c r="R39" s="196"/>
    </row>
    <row r="40" spans="2:18" s="155" customFormat="1" ht="24.75" customHeight="1" x14ac:dyDescent="0.2">
      <c r="B40" s="126" t="s">
        <v>67</v>
      </c>
      <c r="C40" s="858" t="s">
        <v>161</v>
      </c>
      <c r="D40" s="858"/>
      <c r="E40" s="859"/>
      <c r="F40" s="402">
        <v>569.45243999998286</v>
      </c>
      <c r="G40" s="403">
        <v>120.95764000000004</v>
      </c>
      <c r="H40" s="335">
        <v>448.49479999999318</v>
      </c>
      <c r="I40" s="402">
        <v>9.4801175245863991</v>
      </c>
      <c r="J40" s="335">
        <v>12.031363086790007</v>
      </c>
      <c r="K40" s="403">
        <v>8.7920546033113922</v>
      </c>
      <c r="L40" s="402">
        <v>54.260150000000181</v>
      </c>
      <c r="M40" s="335">
        <v>16.936579999999942</v>
      </c>
      <c r="N40" s="403">
        <v>37.323570000000039</v>
      </c>
      <c r="O40" s="334">
        <v>7.9346949848216246</v>
      </c>
      <c r="P40" s="335">
        <v>9.24509416524727</v>
      </c>
      <c r="Q40" s="341">
        <v>7.3400658925024231</v>
      </c>
      <c r="R40" s="194"/>
    </row>
    <row r="41" spans="2:18" s="155" customFormat="1" ht="13.5" customHeight="1" x14ac:dyDescent="0.2">
      <c r="B41" s="135"/>
      <c r="C41" s="140" t="s">
        <v>74</v>
      </c>
      <c r="D41" s="847" t="s">
        <v>24</v>
      </c>
      <c r="E41" s="848"/>
      <c r="F41" s="406">
        <v>228.51473000000104</v>
      </c>
      <c r="G41" s="407">
        <v>54.056159999999721</v>
      </c>
      <c r="H41" s="147">
        <v>174.45857000000018</v>
      </c>
      <c r="I41" s="408">
        <v>12.23966109648169</v>
      </c>
      <c r="J41" s="409">
        <v>14.6232718140154</v>
      </c>
      <c r="K41" s="410">
        <v>11.501096964466164</v>
      </c>
      <c r="L41" s="406">
        <v>16.294839999999983</v>
      </c>
      <c r="M41" s="147">
        <v>6.894199999999997</v>
      </c>
      <c r="N41" s="407">
        <v>9.4006399999999921</v>
      </c>
      <c r="O41" s="338">
        <v>9.8545530018569547</v>
      </c>
      <c r="P41" s="147">
        <v>10.239026810183809</v>
      </c>
      <c r="Q41" s="343">
        <v>9.5725892920066666</v>
      </c>
      <c r="R41" s="194"/>
    </row>
    <row r="42" spans="2:18" s="155" customFormat="1" ht="13.5" customHeight="1" x14ac:dyDescent="0.2">
      <c r="B42" s="135"/>
      <c r="C42" s="140" t="s">
        <v>75</v>
      </c>
      <c r="D42" s="847" t="s">
        <v>85</v>
      </c>
      <c r="E42" s="848"/>
      <c r="F42" s="406">
        <v>306.25146999999515</v>
      </c>
      <c r="G42" s="407">
        <v>52.068080000000357</v>
      </c>
      <c r="H42" s="147">
        <v>254.18338999999582</v>
      </c>
      <c r="I42" s="406">
        <v>7.5380311284760682</v>
      </c>
      <c r="J42" s="147">
        <v>9.4695725428296988</v>
      </c>
      <c r="K42" s="407">
        <v>7.1423654129236587</v>
      </c>
      <c r="L42" s="406">
        <v>24.007059999999974</v>
      </c>
      <c r="M42" s="147">
        <v>3.7655600000000078</v>
      </c>
      <c r="N42" s="407">
        <v>20.241499999999942</v>
      </c>
      <c r="O42" s="338">
        <v>6.4502841994526872</v>
      </c>
      <c r="P42" s="147">
        <v>8.992431436179718</v>
      </c>
      <c r="Q42" s="343">
        <v>5.9773643096851403</v>
      </c>
      <c r="R42" s="194"/>
    </row>
    <row r="43" spans="2:18" s="155" customFormat="1" ht="13.5" customHeight="1" x14ac:dyDescent="0.2">
      <c r="B43" s="135"/>
      <c r="C43" s="140" t="s">
        <v>76</v>
      </c>
      <c r="D43" s="847" t="s">
        <v>95</v>
      </c>
      <c r="E43" s="848"/>
      <c r="F43" s="406">
        <v>12.586000000000006</v>
      </c>
      <c r="G43" s="407">
        <v>8.330010000000005</v>
      </c>
      <c r="H43" s="147">
        <v>4.2559900000000006</v>
      </c>
      <c r="I43" s="408">
        <v>11.051779945429919</v>
      </c>
      <c r="J43" s="409">
        <v>13.126053393395017</v>
      </c>
      <c r="K43" s="410">
        <v>6.9919211195671398</v>
      </c>
      <c r="L43" s="406">
        <v>6.4331100000000125</v>
      </c>
      <c r="M43" s="147">
        <v>3.7496000000000009</v>
      </c>
      <c r="N43" s="407">
        <v>2.6835100000000018</v>
      </c>
      <c r="O43" s="338">
        <v>7.3915928102939024</v>
      </c>
      <c r="P43" s="147">
        <v>7.7835716747350352</v>
      </c>
      <c r="Q43" s="343">
        <v>6.8438907521281198</v>
      </c>
      <c r="R43" s="194"/>
    </row>
    <row r="44" spans="2:18" s="155" customFormat="1" ht="13.5" customHeight="1" thickBot="1" x14ac:dyDescent="0.25">
      <c r="B44" s="143"/>
      <c r="C44" s="144" t="s">
        <v>77</v>
      </c>
      <c r="D44" s="855" t="s">
        <v>86</v>
      </c>
      <c r="E44" s="856"/>
      <c r="F44" s="411">
        <v>22.100240000000056</v>
      </c>
      <c r="G44" s="149">
        <v>6.5033899999999916</v>
      </c>
      <c r="H44" s="148">
        <v>15.596849999999996</v>
      </c>
      <c r="I44" s="411">
        <v>6.9638333662306744</v>
      </c>
      <c r="J44" s="148">
        <v>9.595725814683524</v>
      </c>
      <c r="K44" s="149">
        <v>5.8664179887445966</v>
      </c>
      <c r="L44" s="411">
        <v>7.5251399999999951</v>
      </c>
      <c r="M44" s="148">
        <v>2.5272199999999989</v>
      </c>
      <c r="N44" s="149">
        <v>4.9979199999999988</v>
      </c>
      <c r="O44" s="344">
        <v>8.977385965809118</v>
      </c>
      <c r="P44" s="148">
        <v>9.0785756016756132</v>
      </c>
      <c r="Q44" s="345">
        <v>8.9262189860346339</v>
      </c>
      <c r="R44" s="194"/>
    </row>
    <row r="45" spans="2:18" s="198" customFormat="1" ht="49.5" customHeight="1" x14ac:dyDescent="0.2">
      <c r="B45" s="909" t="s">
        <v>224</v>
      </c>
      <c r="C45" s="909"/>
      <c r="D45" s="909"/>
      <c r="E45" s="909"/>
      <c r="F45" s="909"/>
      <c r="G45" s="909"/>
      <c r="H45" s="909"/>
      <c r="I45" s="909"/>
      <c r="J45" s="909"/>
      <c r="K45" s="909"/>
      <c r="L45" s="909"/>
      <c r="M45" s="909"/>
      <c r="N45" s="909"/>
      <c r="O45" s="909"/>
      <c r="P45" s="909"/>
      <c r="Q45" s="909"/>
    </row>
  </sheetData>
  <mergeCells count="43">
    <mergeCell ref="D41:E41"/>
    <mergeCell ref="D42:E42"/>
    <mergeCell ref="D43:E43"/>
    <mergeCell ref="D44:E44"/>
    <mergeCell ref="B45:Q45"/>
    <mergeCell ref="C40:E40"/>
    <mergeCell ref="D29:E29"/>
    <mergeCell ref="D30:E30"/>
    <mergeCell ref="D31:E31"/>
    <mergeCell ref="D32:E32"/>
    <mergeCell ref="D33:E33"/>
    <mergeCell ref="D34:E34"/>
    <mergeCell ref="D35:E35"/>
    <mergeCell ref="D36:E36"/>
    <mergeCell ref="D37:E37"/>
    <mergeCell ref="D38:E38"/>
    <mergeCell ref="D39:E39"/>
    <mergeCell ref="D28:E28"/>
    <mergeCell ref="D17:E17"/>
    <mergeCell ref="D18:E18"/>
    <mergeCell ref="D19:E19"/>
    <mergeCell ref="D20:E20"/>
    <mergeCell ref="D21:E21"/>
    <mergeCell ref="D22:E22"/>
    <mergeCell ref="C23:E23"/>
    <mergeCell ref="C24:E24"/>
    <mergeCell ref="D25:E25"/>
    <mergeCell ref="D26:E26"/>
    <mergeCell ref="D27:E27"/>
    <mergeCell ref="D16:E16"/>
    <mergeCell ref="B2:Q2"/>
    <mergeCell ref="B4:E6"/>
    <mergeCell ref="F4:K4"/>
    <mergeCell ref="L4:Q4"/>
    <mergeCell ref="F5:H5"/>
    <mergeCell ref="I5:K5"/>
    <mergeCell ref="L5:N5"/>
    <mergeCell ref="O5:Q5"/>
    <mergeCell ref="B8:E8"/>
    <mergeCell ref="C9:E9"/>
    <mergeCell ref="D13:E13"/>
    <mergeCell ref="D14:E14"/>
    <mergeCell ref="D15:E15"/>
  </mergeCells>
  <printOptions horizontalCentered="1" verticalCentered="1"/>
  <pageMargins left="0.23622047244094491" right="0.23622047244094491" top="0.70866141732283472" bottom="0.19685039370078741" header="0.19685039370078741" footer="0"/>
  <pageSetup paperSize="9" scale="64" orientation="landscape" r:id="rId1"/>
  <headerFooter scaleWithDoc="0"/>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183B04-284D-46E0-9EBB-3BBDAA8094B3}">
  <sheetPr>
    <tabColor theme="0" tint="-0.34998626667073579"/>
  </sheetPr>
  <dimension ref="B2:Q46"/>
  <sheetViews>
    <sheetView showGridLines="0" zoomScaleNormal="100" zoomScaleSheetLayoutView="100" workbookViewId="0"/>
  </sheetViews>
  <sheetFormatPr defaultRowHeight="12" x14ac:dyDescent="0.2"/>
  <cols>
    <col min="1" max="1" width="1.85546875" style="155" customWidth="1"/>
    <col min="2" max="2" width="6.42578125" style="157" customWidth="1"/>
    <col min="3" max="3" width="6.7109375" style="157" customWidth="1"/>
    <col min="4" max="4" width="0.85546875" style="155" customWidth="1"/>
    <col min="5" max="5" width="45.7109375" style="155" customWidth="1"/>
    <col min="6" max="17" width="8.5703125" style="158" customWidth="1"/>
    <col min="18" max="16384" width="9.140625" style="155"/>
  </cols>
  <sheetData>
    <row r="2" spans="2:17" ht="35.25" customHeight="1" x14ac:dyDescent="0.2">
      <c r="B2" s="929" t="s">
        <v>251</v>
      </c>
      <c r="C2" s="929"/>
      <c r="D2" s="929"/>
      <c r="E2" s="929"/>
      <c r="F2" s="929"/>
      <c r="G2" s="929"/>
      <c r="H2" s="929"/>
      <c r="I2" s="929"/>
      <c r="J2" s="929"/>
      <c r="K2" s="929"/>
      <c r="L2" s="929"/>
      <c r="M2" s="929"/>
      <c r="N2" s="929"/>
      <c r="O2" s="929"/>
      <c r="P2" s="929"/>
      <c r="Q2" s="929"/>
    </row>
    <row r="3" spans="2:17" ht="4.5" customHeight="1" thickBot="1" x14ac:dyDescent="0.25">
      <c r="E3" s="132"/>
      <c r="F3" s="604"/>
    </row>
    <row r="4" spans="2:17" ht="15" customHeight="1" thickBot="1" x14ac:dyDescent="0.25">
      <c r="B4" s="864" t="s">
        <v>52</v>
      </c>
      <c r="C4" s="865"/>
      <c r="D4" s="865"/>
      <c r="E4" s="866"/>
      <c r="F4" s="873" t="s">
        <v>31</v>
      </c>
      <c r="G4" s="874"/>
      <c r="H4" s="874"/>
      <c r="I4" s="874"/>
      <c r="J4" s="874"/>
      <c r="K4" s="874"/>
      <c r="L4" s="873" t="s">
        <v>32</v>
      </c>
      <c r="M4" s="874"/>
      <c r="N4" s="874"/>
      <c r="O4" s="874"/>
      <c r="P4" s="874"/>
      <c r="Q4" s="875"/>
    </row>
    <row r="5" spans="2:17" ht="27" customHeight="1" thickBot="1" x14ac:dyDescent="0.25">
      <c r="B5" s="867"/>
      <c r="C5" s="868"/>
      <c r="D5" s="868"/>
      <c r="E5" s="869"/>
      <c r="F5" s="864" t="s">
        <v>50</v>
      </c>
      <c r="G5" s="865"/>
      <c r="H5" s="866"/>
      <c r="I5" s="876" t="s">
        <v>30</v>
      </c>
      <c r="J5" s="877"/>
      <c r="K5" s="877"/>
      <c r="L5" s="864" t="s">
        <v>50</v>
      </c>
      <c r="M5" s="865"/>
      <c r="N5" s="866"/>
      <c r="O5" s="876" t="s">
        <v>30</v>
      </c>
      <c r="P5" s="877"/>
      <c r="Q5" s="878"/>
    </row>
    <row r="6" spans="2:17" ht="15.75" customHeight="1" thickBot="1" x14ac:dyDescent="0.25">
      <c r="B6" s="870"/>
      <c r="C6" s="871"/>
      <c r="D6" s="871"/>
      <c r="E6" s="872"/>
      <c r="F6" s="605" t="s">
        <v>0</v>
      </c>
      <c r="G6" s="605" t="s">
        <v>1</v>
      </c>
      <c r="H6" s="500" t="s">
        <v>2</v>
      </c>
      <c r="I6" s="605" t="s">
        <v>0</v>
      </c>
      <c r="J6" s="605" t="s">
        <v>1</v>
      </c>
      <c r="K6" s="500" t="s">
        <v>2</v>
      </c>
      <c r="L6" s="605" t="s">
        <v>0</v>
      </c>
      <c r="M6" s="605" t="s">
        <v>1</v>
      </c>
      <c r="N6" s="500" t="s">
        <v>2</v>
      </c>
      <c r="O6" s="605" t="s">
        <v>0</v>
      </c>
      <c r="P6" s="605" t="s">
        <v>1</v>
      </c>
      <c r="Q6" s="500" t="s">
        <v>2</v>
      </c>
    </row>
    <row r="7" spans="2:17" ht="4.5" customHeight="1" x14ac:dyDescent="0.2">
      <c r="B7" s="121"/>
      <c r="C7" s="122"/>
      <c r="D7" s="122"/>
      <c r="E7" s="123"/>
      <c r="F7" s="156"/>
      <c r="G7" s="156"/>
      <c r="H7" s="193"/>
      <c r="I7" s="156"/>
      <c r="J7" s="156"/>
      <c r="K7" s="193"/>
      <c r="L7" s="156"/>
      <c r="M7" s="156"/>
      <c r="N7" s="193"/>
      <c r="O7" s="156"/>
      <c r="P7" s="156"/>
      <c r="Q7" s="193"/>
    </row>
    <row r="8" spans="2:17" ht="24.75" customHeight="1" x14ac:dyDescent="0.2">
      <c r="B8" s="879" t="s">
        <v>157</v>
      </c>
      <c r="C8" s="880"/>
      <c r="D8" s="880"/>
      <c r="E8" s="881"/>
      <c r="F8" s="549">
        <v>1716.2121999999952</v>
      </c>
      <c r="G8" s="547">
        <v>817.89140000002794</v>
      </c>
      <c r="H8" s="548">
        <v>898.32080000000087</v>
      </c>
      <c r="I8" s="606">
        <v>8.6089786814010587</v>
      </c>
      <c r="J8" s="607">
        <v>9.193812370846592</v>
      </c>
      <c r="K8" s="608">
        <v>8.076506935196468</v>
      </c>
      <c r="L8" s="400">
        <v>682.25049999999953</v>
      </c>
      <c r="M8" s="333">
        <v>383.53858999999886</v>
      </c>
      <c r="N8" s="401">
        <v>298.71190999999891</v>
      </c>
      <c r="O8" s="332">
        <v>5.5765265530435446</v>
      </c>
      <c r="P8" s="333">
        <v>5.680804260071648</v>
      </c>
      <c r="Q8" s="340">
        <v>5.442636596255495</v>
      </c>
    </row>
    <row r="9" spans="2:17" ht="24.75" customHeight="1" x14ac:dyDescent="0.2">
      <c r="B9" s="126" t="s">
        <v>53</v>
      </c>
      <c r="C9" s="882" t="s">
        <v>164</v>
      </c>
      <c r="D9" s="882"/>
      <c r="E9" s="883"/>
      <c r="F9" s="402">
        <v>1201.3760400000374</v>
      </c>
      <c r="G9" s="335">
        <v>702.97825000003684</v>
      </c>
      <c r="H9" s="403">
        <v>498.39779000000402</v>
      </c>
      <c r="I9" s="244">
        <v>8.1108348094430678</v>
      </c>
      <c r="J9" s="245">
        <v>8.726443615124591</v>
      </c>
      <c r="K9" s="247">
        <v>7.2425332046094866</v>
      </c>
      <c r="L9" s="402">
        <v>573.37406999999689</v>
      </c>
      <c r="M9" s="335">
        <v>360.55751999999939</v>
      </c>
      <c r="N9" s="403">
        <v>212.81654999999978</v>
      </c>
      <c r="O9" s="334">
        <v>5.243079567988647</v>
      </c>
      <c r="P9" s="335">
        <v>5.4137883578756076</v>
      </c>
      <c r="Q9" s="341">
        <v>4.9538617514051753</v>
      </c>
    </row>
    <row r="10" spans="2:17" ht="14.25" customHeight="1" x14ac:dyDescent="0.2">
      <c r="B10" s="126" t="s">
        <v>54</v>
      </c>
      <c r="C10" s="248" t="s">
        <v>14</v>
      </c>
      <c r="D10" s="248"/>
      <c r="E10" s="249"/>
      <c r="F10" s="402">
        <v>445.26561000000544</v>
      </c>
      <c r="G10" s="335">
        <v>262.40447000000449</v>
      </c>
      <c r="H10" s="403">
        <v>182.8611400000016</v>
      </c>
      <c r="I10" s="244">
        <v>6.9722351107151814</v>
      </c>
      <c r="J10" s="245">
        <v>7.7592425562884939</v>
      </c>
      <c r="K10" s="247">
        <v>5.8428848745647057</v>
      </c>
      <c r="L10" s="402">
        <v>134.16912999999971</v>
      </c>
      <c r="M10" s="335">
        <v>82.970380000000191</v>
      </c>
      <c r="N10" s="403">
        <v>51.198750000000011</v>
      </c>
      <c r="O10" s="334">
        <v>5.1958420967330676</v>
      </c>
      <c r="P10" s="335">
        <v>5.5181680452644253</v>
      </c>
      <c r="Q10" s="341">
        <v>4.6734952340946725</v>
      </c>
    </row>
    <row r="11" spans="2:17" ht="14.25" customHeight="1" x14ac:dyDescent="0.2">
      <c r="B11" s="131"/>
      <c r="C11" s="134" t="s">
        <v>55</v>
      </c>
      <c r="D11" s="132" t="s">
        <v>16</v>
      </c>
      <c r="E11" s="133"/>
      <c r="F11" s="406">
        <v>4.0522899999999948</v>
      </c>
      <c r="G11" s="147">
        <v>3.8392299999999939</v>
      </c>
      <c r="H11" s="407">
        <v>0.21305999999999994</v>
      </c>
      <c r="I11" s="406">
        <v>6.1003817831169451</v>
      </c>
      <c r="J11" s="147">
        <v>6.0321133736929218</v>
      </c>
      <c r="K11" s="407">
        <v>7.3305428903778527</v>
      </c>
      <c r="L11" s="406">
        <v>1.0757299999999999</v>
      </c>
      <c r="M11" s="147">
        <v>0.98393999999999959</v>
      </c>
      <c r="N11" s="407">
        <v>9.179000000000001E-2</v>
      </c>
      <c r="O11" s="338">
        <v>5.3510923175097167</v>
      </c>
      <c r="P11" s="147">
        <v>5.4567545306079985</v>
      </c>
      <c r="Q11" s="343">
        <v>4.2184495682350276</v>
      </c>
    </row>
    <row r="12" spans="2:17" ht="11.25" customHeight="1" x14ac:dyDescent="0.2">
      <c r="B12" s="131"/>
      <c r="C12" s="134" t="s">
        <v>15</v>
      </c>
      <c r="D12" s="132" t="s">
        <v>17</v>
      </c>
      <c r="E12" s="133"/>
      <c r="F12" s="406">
        <v>418.28234000000612</v>
      </c>
      <c r="G12" s="147">
        <v>240.97425000000382</v>
      </c>
      <c r="H12" s="407">
        <v>177.30809000000096</v>
      </c>
      <c r="I12" s="609">
        <v>6.7824687590054369</v>
      </c>
      <c r="J12" s="610">
        <v>7.6002852273984933</v>
      </c>
      <c r="K12" s="611">
        <v>5.6709982665498027</v>
      </c>
      <c r="L12" s="406">
        <v>126.04284999999938</v>
      </c>
      <c r="M12" s="147">
        <v>75.751350000000102</v>
      </c>
      <c r="N12" s="407">
        <v>50.291500000000056</v>
      </c>
      <c r="O12" s="338">
        <v>5.2082396215126776</v>
      </c>
      <c r="P12" s="147">
        <v>5.5718178224872608</v>
      </c>
      <c r="Q12" s="343">
        <v>4.6606015603215019</v>
      </c>
    </row>
    <row r="13" spans="2:17" ht="13.5" customHeight="1" x14ac:dyDescent="0.2">
      <c r="B13" s="135"/>
      <c r="C13" s="136" t="s">
        <v>57</v>
      </c>
      <c r="D13" s="849" t="s">
        <v>78</v>
      </c>
      <c r="E13" s="850"/>
      <c r="F13" s="406">
        <v>62.905340000000095</v>
      </c>
      <c r="G13" s="147">
        <v>31.34582000000006</v>
      </c>
      <c r="H13" s="407">
        <v>31.559519999999946</v>
      </c>
      <c r="I13" s="406">
        <v>6.8371946814486426</v>
      </c>
      <c r="J13" s="147">
        <v>7.7976168541821753</v>
      </c>
      <c r="K13" s="407">
        <v>5.8832758464817791</v>
      </c>
      <c r="L13" s="406">
        <v>17.935509999999987</v>
      </c>
      <c r="M13" s="147">
        <v>9.0535100000000011</v>
      </c>
      <c r="N13" s="407">
        <v>8.8819999999999979</v>
      </c>
      <c r="O13" s="338">
        <v>4.8177241465421643</v>
      </c>
      <c r="P13" s="147">
        <v>5.0229288197729876</v>
      </c>
      <c r="Q13" s="343">
        <v>4.6085570038781132</v>
      </c>
    </row>
    <row r="14" spans="2:17" ht="19.5" customHeight="1" x14ac:dyDescent="0.2">
      <c r="B14" s="135"/>
      <c r="C14" s="137" t="s">
        <v>58</v>
      </c>
      <c r="D14" s="849" t="s">
        <v>96</v>
      </c>
      <c r="E14" s="850"/>
      <c r="F14" s="406">
        <v>133.42358000000067</v>
      </c>
      <c r="G14" s="147">
        <v>52.884219999999843</v>
      </c>
      <c r="H14" s="407">
        <v>80.539360000000229</v>
      </c>
      <c r="I14" s="609">
        <v>5.4652262920908541</v>
      </c>
      <c r="J14" s="610">
        <v>6.2937432685796191</v>
      </c>
      <c r="K14" s="611">
        <v>4.921200686990832</v>
      </c>
      <c r="L14" s="406">
        <v>34.825750000000021</v>
      </c>
      <c r="M14" s="147">
        <v>14.102329999999972</v>
      </c>
      <c r="N14" s="407">
        <v>20.723420000000022</v>
      </c>
      <c r="O14" s="338">
        <v>4.7324514598329976</v>
      </c>
      <c r="P14" s="147">
        <v>5.3919123043042232</v>
      </c>
      <c r="Q14" s="343">
        <v>4.2836869966887861</v>
      </c>
    </row>
    <row r="15" spans="2:17" ht="20.25" customHeight="1" x14ac:dyDescent="0.2">
      <c r="B15" s="135"/>
      <c r="C15" s="137" t="s">
        <v>59</v>
      </c>
      <c r="D15" s="849" t="s">
        <v>97</v>
      </c>
      <c r="E15" s="850"/>
      <c r="F15" s="406">
        <v>17.099560000000068</v>
      </c>
      <c r="G15" s="147">
        <v>12.620170000000057</v>
      </c>
      <c r="H15" s="407">
        <v>4.4793900000000049</v>
      </c>
      <c r="I15" s="406">
        <v>8.3354692143521483</v>
      </c>
      <c r="J15" s="147">
        <v>8.8337030310947799</v>
      </c>
      <c r="K15" s="407">
        <v>6.931752309362694</v>
      </c>
      <c r="L15" s="406">
        <v>3.7382099999999996</v>
      </c>
      <c r="M15" s="147">
        <v>2.7324699999999993</v>
      </c>
      <c r="N15" s="407">
        <v>1.0057400000000001</v>
      </c>
      <c r="O15" s="338">
        <v>5.3042518805833865</v>
      </c>
      <c r="P15" s="147">
        <v>5.4653545742890737</v>
      </c>
      <c r="Q15" s="343">
        <v>4.866555977596545</v>
      </c>
    </row>
    <row r="16" spans="2:17" ht="19.5" customHeight="1" x14ac:dyDescent="0.2">
      <c r="B16" s="135"/>
      <c r="C16" s="137" t="s">
        <v>60</v>
      </c>
      <c r="D16" s="849" t="s">
        <v>98</v>
      </c>
      <c r="E16" s="850"/>
      <c r="F16" s="406">
        <v>58.922670000000394</v>
      </c>
      <c r="G16" s="147">
        <v>38.068310000000125</v>
      </c>
      <c r="H16" s="407">
        <v>20.854359999999989</v>
      </c>
      <c r="I16" s="609">
        <v>7.9726591013304873</v>
      </c>
      <c r="J16" s="610">
        <v>8.4889942275408217</v>
      </c>
      <c r="K16" s="611">
        <v>7.0301221139348362</v>
      </c>
      <c r="L16" s="406">
        <v>17.481849999999948</v>
      </c>
      <c r="M16" s="147">
        <v>11.905489999999977</v>
      </c>
      <c r="N16" s="407">
        <v>5.5763600000000064</v>
      </c>
      <c r="O16" s="338">
        <v>5.7218541641838483</v>
      </c>
      <c r="P16" s="147">
        <v>5.8359321892634588</v>
      </c>
      <c r="Q16" s="343">
        <v>5.4782983702958727</v>
      </c>
    </row>
    <row r="17" spans="2:17" ht="21.75" customHeight="1" x14ac:dyDescent="0.2">
      <c r="B17" s="135"/>
      <c r="C17" s="137" t="s">
        <v>61</v>
      </c>
      <c r="D17" s="849" t="s">
        <v>87</v>
      </c>
      <c r="E17" s="850"/>
      <c r="F17" s="406">
        <v>49.126249999999992</v>
      </c>
      <c r="G17" s="147">
        <v>39.32509000000001</v>
      </c>
      <c r="H17" s="407">
        <v>9.8011600000000048</v>
      </c>
      <c r="I17" s="609">
        <v>7.1570106192106122</v>
      </c>
      <c r="J17" s="610">
        <v>7.3418552147367961</v>
      </c>
      <c r="K17" s="611">
        <v>6.4153606150192362</v>
      </c>
      <c r="L17" s="406">
        <v>17.369770000000006</v>
      </c>
      <c r="M17" s="147">
        <v>14.233580000000007</v>
      </c>
      <c r="N17" s="407">
        <v>3.1361899999999978</v>
      </c>
      <c r="O17" s="338">
        <v>5.4343758856712787</v>
      </c>
      <c r="P17" s="147">
        <v>5.5538257837138403</v>
      </c>
      <c r="Q17" s="343">
        <v>4.8922532209791809</v>
      </c>
    </row>
    <row r="18" spans="2:17" ht="21.75" customHeight="1" x14ac:dyDescent="0.2">
      <c r="B18" s="135"/>
      <c r="C18" s="137" t="s">
        <v>62</v>
      </c>
      <c r="D18" s="849" t="s">
        <v>88</v>
      </c>
      <c r="E18" s="850"/>
      <c r="F18" s="406">
        <v>31.357289999999953</v>
      </c>
      <c r="G18" s="147">
        <v>23.53834999999998</v>
      </c>
      <c r="H18" s="407">
        <v>7.8189399999999978</v>
      </c>
      <c r="I18" s="609">
        <v>8.0895518567540456</v>
      </c>
      <c r="J18" s="610">
        <v>8.5482702832774731</v>
      </c>
      <c r="K18" s="611">
        <v>6.7086134079416029</v>
      </c>
      <c r="L18" s="406">
        <v>8.8564899999999938</v>
      </c>
      <c r="M18" s="147">
        <v>6.850989999999995</v>
      </c>
      <c r="N18" s="407">
        <v>2.0055000000000001</v>
      </c>
      <c r="O18" s="338">
        <v>5.8845451608420642</v>
      </c>
      <c r="P18" s="147">
        <v>6.0625730491658469</v>
      </c>
      <c r="Q18" s="343">
        <v>5.2763839628229334</v>
      </c>
    </row>
    <row r="19" spans="2:17" ht="21.75" customHeight="1" x14ac:dyDescent="0.2">
      <c r="B19" s="135"/>
      <c r="C19" s="137" t="s">
        <v>63</v>
      </c>
      <c r="D19" s="849" t="s">
        <v>159</v>
      </c>
      <c r="E19" s="850"/>
      <c r="F19" s="406">
        <v>32.288129999999903</v>
      </c>
      <c r="G19" s="147">
        <v>20.214009999999924</v>
      </c>
      <c r="H19" s="407">
        <v>12.074119999999981</v>
      </c>
      <c r="I19" s="609">
        <v>7.8471988374274018</v>
      </c>
      <c r="J19" s="610">
        <v>8.8653448458478348</v>
      </c>
      <c r="K19" s="611">
        <v>6.1426594096537377</v>
      </c>
      <c r="L19" s="406">
        <v>12.276749999999907</v>
      </c>
      <c r="M19" s="147">
        <v>7.5761199999999738</v>
      </c>
      <c r="N19" s="407">
        <v>4.7006300000000012</v>
      </c>
      <c r="O19" s="338">
        <v>5.5054923242944662</v>
      </c>
      <c r="P19" s="147">
        <v>5.8673554067953102</v>
      </c>
      <c r="Q19" s="343">
        <v>4.9222687698780723</v>
      </c>
    </row>
    <row r="20" spans="2:17" ht="19.5" customHeight="1" x14ac:dyDescent="0.2">
      <c r="B20" s="135"/>
      <c r="C20" s="137" t="s">
        <v>64</v>
      </c>
      <c r="D20" s="849" t="s">
        <v>56</v>
      </c>
      <c r="E20" s="850"/>
      <c r="F20" s="406">
        <v>22.41970000000013</v>
      </c>
      <c r="G20" s="147">
        <v>15.018030000000035</v>
      </c>
      <c r="H20" s="407">
        <v>7.4016699999999975</v>
      </c>
      <c r="I20" s="609">
        <v>5.3810044657538363</v>
      </c>
      <c r="J20" s="610">
        <v>5.5058997251031458</v>
      </c>
      <c r="K20" s="611">
        <v>5.1275912830848451</v>
      </c>
      <c r="L20" s="406">
        <v>8.1214300000000268</v>
      </c>
      <c r="M20" s="147">
        <v>5.0856700000000039</v>
      </c>
      <c r="N20" s="407">
        <v>3.0357600000000029</v>
      </c>
      <c r="O20" s="338">
        <v>4.7446526152002626</v>
      </c>
      <c r="P20" s="147">
        <v>4.8485159495953045</v>
      </c>
      <c r="Q20" s="343">
        <v>4.5706551174294114</v>
      </c>
    </row>
    <row r="21" spans="2:17" ht="14.25" customHeight="1" x14ac:dyDescent="0.2">
      <c r="B21" s="135"/>
      <c r="C21" s="137">
        <v>33</v>
      </c>
      <c r="D21" s="849" t="s">
        <v>79</v>
      </c>
      <c r="E21" s="850"/>
      <c r="F21" s="406">
        <v>10.739820000000012</v>
      </c>
      <c r="G21" s="147">
        <v>7.9602499999999976</v>
      </c>
      <c r="H21" s="407">
        <v>2.7795699999999974</v>
      </c>
      <c r="I21" s="609">
        <v>8.0189588193365129</v>
      </c>
      <c r="J21" s="610">
        <v>8.5101479388376013</v>
      </c>
      <c r="K21" s="611">
        <v>6.6122706666695708</v>
      </c>
      <c r="L21" s="406">
        <v>5.4370900000000066</v>
      </c>
      <c r="M21" s="147">
        <v>4.2111899999999993</v>
      </c>
      <c r="N21" s="407">
        <v>1.2259000000000002</v>
      </c>
      <c r="O21" s="338">
        <v>6.0237478358366152</v>
      </c>
      <c r="P21" s="147">
        <v>6.2809604035629256</v>
      </c>
      <c r="Q21" s="343">
        <v>5.1401757719787478</v>
      </c>
    </row>
    <row r="22" spans="2:17" ht="22.5" customHeight="1" x14ac:dyDescent="0.2">
      <c r="B22" s="135"/>
      <c r="C22" s="134" t="s">
        <v>65</v>
      </c>
      <c r="D22" s="860" t="s">
        <v>94</v>
      </c>
      <c r="E22" s="861"/>
      <c r="F22" s="406">
        <v>22.930979999999956</v>
      </c>
      <c r="G22" s="147">
        <v>17.590989999999938</v>
      </c>
      <c r="H22" s="407">
        <v>5.3399900000000136</v>
      </c>
      <c r="I22" s="127">
        <v>10.587820496394436</v>
      </c>
      <c r="J22" s="128">
        <v>10.313701929126118</v>
      </c>
      <c r="K22" s="130">
        <v>11.490821621046591</v>
      </c>
      <c r="L22" s="406">
        <v>7.050550000000011</v>
      </c>
      <c r="M22" s="147">
        <v>6.2350900000000058</v>
      </c>
      <c r="N22" s="407">
        <v>0.81545999999999985</v>
      </c>
      <c r="O22" s="338">
        <v>4.9505241178285484</v>
      </c>
      <c r="P22" s="147">
        <v>4.8760576926923642</v>
      </c>
      <c r="Q22" s="343">
        <v>5.5199019692282389</v>
      </c>
    </row>
    <row r="23" spans="2:17" ht="14.1" customHeight="1" x14ac:dyDescent="0.2">
      <c r="B23" s="131" t="s">
        <v>29</v>
      </c>
      <c r="C23" s="860" t="s">
        <v>18</v>
      </c>
      <c r="D23" s="860"/>
      <c r="E23" s="861"/>
      <c r="F23" s="406">
        <v>69.125539999999887</v>
      </c>
      <c r="G23" s="147">
        <v>60.358489999999932</v>
      </c>
      <c r="H23" s="407">
        <v>8.767049999999994</v>
      </c>
      <c r="I23" s="127">
        <v>6.74543693132365</v>
      </c>
      <c r="J23" s="128">
        <v>6.6946376408181765</v>
      </c>
      <c r="K23" s="130">
        <v>7.0951746957920623</v>
      </c>
      <c r="L23" s="406">
        <v>68.48136000000008</v>
      </c>
      <c r="M23" s="147">
        <v>62.697869999999966</v>
      </c>
      <c r="N23" s="407">
        <v>5.783489999999996</v>
      </c>
      <c r="O23" s="338">
        <v>5.2533261278465986</v>
      </c>
      <c r="P23" s="147">
        <v>5.2299140001487663</v>
      </c>
      <c r="Q23" s="343">
        <v>5.507133178403028</v>
      </c>
    </row>
    <row r="24" spans="2:17" ht="14.1" customHeight="1" x14ac:dyDescent="0.2">
      <c r="B24" s="131" t="s">
        <v>66</v>
      </c>
      <c r="C24" s="860" t="s">
        <v>19</v>
      </c>
      <c r="D24" s="860"/>
      <c r="E24" s="861"/>
      <c r="F24" s="406">
        <v>686.98489000003747</v>
      </c>
      <c r="G24" s="147">
        <v>380.21529000000368</v>
      </c>
      <c r="H24" s="407">
        <v>306.76960000000628</v>
      </c>
      <c r="I24" s="127">
        <v>8.9862007218430087</v>
      </c>
      <c r="J24" s="128">
        <v>9.7165001218196902</v>
      </c>
      <c r="K24" s="130">
        <v>8.0810556287538731</v>
      </c>
      <c r="L24" s="406">
        <v>370.72357999999724</v>
      </c>
      <c r="M24" s="147">
        <v>214.88927000000024</v>
      </c>
      <c r="N24" s="407">
        <v>155.8343100000011</v>
      </c>
      <c r="O24" s="338">
        <v>5.2582825719825719</v>
      </c>
      <c r="P24" s="147">
        <v>5.4271352702186455</v>
      </c>
      <c r="Q24" s="343">
        <v>5.0254414661857201</v>
      </c>
    </row>
    <row r="25" spans="2:17" ht="14.1" customHeight="1" x14ac:dyDescent="0.2">
      <c r="B25" s="131"/>
      <c r="C25" s="134" t="s">
        <v>20</v>
      </c>
      <c r="D25" s="860" t="s">
        <v>99</v>
      </c>
      <c r="E25" s="861"/>
      <c r="F25" s="406">
        <v>253.73819999999785</v>
      </c>
      <c r="G25" s="147">
        <v>135.29439000000022</v>
      </c>
      <c r="H25" s="407">
        <v>118.4438100000001</v>
      </c>
      <c r="I25" s="127">
        <v>7.3669260011051856</v>
      </c>
      <c r="J25" s="128">
        <v>8.0373554177852995</v>
      </c>
      <c r="K25" s="130">
        <v>6.6011169734506865</v>
      </c>
      <c r="L25" s="406">
        <v>86.493390000000105</v>
      </c>
      <c r="M25" s="147">
        <v>43.221279999999958</v>
      </c>
      <c r="N25" s="407">
        <v>43.27211000000004</v>
      </c>
      <c r="O25" s="338">
        <v>5.2169257004054188</v>
      </c>
      <c r="P25" s="147">
        <v>5.424439316226402</v>
      </c>
      <c r="Q25" s="343">
        <v>5.0096558424481552</v>
      </c>
    </row>
    <row r="26" spans="2:17" ht="15" customHeight="1" x14ac:dyDescent="0.2">
      <c r="B26" s="131"/>
      <c r="C26" s="138">
        <v>45</v>
      </c>
      <c r="D26" s="849" t="s">
        <v>80</v>
      </c>
      <c r="E26" s="850"/>
      <c r="F26" s="406">
        <v>30.849250000000069</v>
      </c>
      <c r="G26" s="147">
        <v>26.002100000000034</v>
      </c>
      <c r="H26" s="407">
        <v>4.8471499999999974</v>
      </c>
      <c r="I26" s="127">
        <v>6.9661709111480725</v>
      </c>
      <c r="J26" s="128">
        <v>7.0171662725458939</v>
      </c>
      <c r="K26" s="130">
        <v>6.6926108837914029</v>
      </c>
      <c r="L26" s="406">
        <v>9.7511799999999997</v>
      </c>
      <c r="M26" s="147">
        <v>8.1888000000000005</v>
      </c>
      <c r="N26" s="407">
        <v>1.5623799999999997</v>
      </c>
      <c r="O26" s="338">
        <v>5.4018093317394769</v>
      </c>
      <c r="P26" s="147">
        <v>5.5358355016926346</v>
      </c>
      <c r="Q26" s="343">
        <v>4.6993467422846731</v>
      </c>
    </row>
    <row r="27" spans="2:17" ht="20.25" customHeight="1" x14ac:dyDescent="0.2">
      <c r="B27" s="131"/>
      <c r="C27" s="138">
        <v>46</v>
      </c>
      <c r="D27" s="849" t="s">
        <v>81</v>
      </c>
      <c r="E27" s="850"/>
      <c r="F27" s="406">
        <v>83.952339999999936</v>
      </c>
      <c r="G27" s="147">
        <v>56.591359999999945</v>
      </c>
      <c r="H27" s="407">
        <v>27.360979999999945</v>
      </c>
      <c r="I27" s="127">
        <v>8.9982644960891385</v>
      </c>
      <c r="J27" s="128">
        <v>9.4193716518194144</v>
      </c>
      <c r="K27" s="130">
        <v>8.1272786378154755</v>
      </c>
      <c r="L27" s="406">
        <v>31.018800000000038</v>
      </c>
      <c r="M27" s="147">
        <v>19.519620000000021</v>
      </c>
      <c r="N27" s="407">
        <v>11.499180000000001</v>
      </c>
      <c r="O27" s="338">
        <v>5.6941754340973274</v>
      </c>
      <c r="P27" s="147">
        <v>5.7749677118988298</v>
      </c>
      <c r="Q27" s="343">
        <v>5.5570322150486824</v>
      </c>
    </row>
    <row r="28" spans="2:17" ht="13.5" customHeight="1" x14ac:dyDescent="0.2">
      <c r="B28" s="131"/>
      <c r="C28" s="138">
        <v>47</v>
      </c>
      <c r="D28" s="849" t="s">
        <v>82</v>
      </c>
      <c r="E28" s="850"/>
      <c r="F28" s="406">
        <v>138.93660999999904</v>
      </c>
      <c r="G28" s="147">
        <v>52.700930000000128</v>
      </c>
      <c r="H28" s="407">
        <v>86.235680000000102</v>
      </c>
      <c r="I28" s="609">
        <v>6.4701739497407313</v>
      </c>
      <c r="J28" s="610">
        <v>7.0566683966522943</v>
      </c>
      <c r="K28" s="611">
        <v>6.1117515103041109</v>
      </c>
      <c r="L28" s="406">
        <v>45.723410000000051</v>
      </c>
      <c r="M28" s="147">
        <v>15.512859999999993</v>
      </c>
      <c r="N28" s="407">
        <v>30.210550000000016</v>
      </c>
      <c r="O28" s="338">
        <v>4.853729963087603</v>
      </c>
      <c r="P28" s="147">
        <v>4.9245713250061236</v>
      </c>
      <c r="Q28" s="343">
        <v>4.8173535273838004</v>
      </c>
    </row>
    <row r="29" spans="2:17" ht="13.5" customHeight="1" x14ac:dyDescent="0.2">
      <c r="B29" s="131"/>
      <c r="C29" s="134" t="s">
        <v>1</v>
      </c>
      <c r="D29" s="860" t="str">
        <f>"Transportes e armazenagem"</f>
        <v>Transportes e armazenagem</v>
      </c>
      <c r="E29" s="861"/>
      <c r="F29" s="406">
        <v>85.274989999999264</v>
      </c>
      <c r="G29" s="147">
        <v>65.992050000000219</v>
      </c>
      <c r="H29" s="407">
        <v>19.28293999999995</v>
      </c>
      <c r="I29" s="406">
        <v>9.3999237048705737</v>
      </c>
      <c r="J29" s="147">
        <v>9.0167022112235173</v>
      </c>
      <c r="K29" s="407">
        <v>10.711423505721887</v>
      </c>
      <c r="L29" s="406">
        <v>32.309889999999911</v>
      </c>
      <c r="M29" s="147">
        <v>26.447299999999952</v>
      </c>
      <c r="N29" s="407">
        <v>5.8625900000000026</v>
      </c>
      <c r="O29" s="338">
        <v>5.5186815783361824</v>
      </c>
      <c r="P29" s="147">
        <v>5.4971029568217356</v>
      </c>
      <c r="Q29" s="343">
        <v>5.6160269967910006</v>
      </c>
    </row>
    <row r="30" spans="2:17" ht="12.75" customHeight="1" x14ac:dyDescent="0.2">
      <c r="B30" s="131"/>
      <c r="C30" s="134" t="s">
        <v>21</v>
      </c>
      <c r="D30" s="860" t="str">
        <f>"Alojamento, restauração e similares"</f>
        <v>Alojamento, restauração e similares</v>
      </c>
      <c r="E30" s="861"/>
      <c r="F30" s="406">
        <v>83.010879999999901</v>
      </c>
      <c r="G30" s="147">
        <v>34.425549999999951</v>
      </c>
      <c r="H30" s="407">
        <v>48.585329999999992</v>
      </c>
      <c r="I30" s="609">
        <v>5.7589017068551618</v>
      </c>
      <c r="J30" s="610">
        <v>6.6876858311277871</v>
      </c>
      <c r="K30" s="611">
        <v>5.1008037931566736</v>
      </c>
      <c r="L30" s="406">
        <v>72.729940000000042</v>
      </c>
      <c r="M30" s="147">
        <v>34.762169999999983</v>
      </c>
      <c r="N30" s="407">
        <v>37.967769999999994</v>
      </c>
      <c r="O30" s="338">
        <v>4.7031713102221309</v>
      </c>
      <c r="P30" s="147">
        <v>4.939455781332339</v>
      </c>
      <c r="Q30" s="343">
        <v>4.4868362198785592</v>
      </c>
    </row>
    <row r="31" spans="2:17" ht="14.25" customHeight="1" x14ac:dyDescent="0.2">
      <c r="B31" s="131"/>
      <c r="C31" s="134" t="s">
        <v>22</v>
      </c>
      <c r="D31" s="860" t="str">
        <f>"Activ de informação e de comunicação "</f>
        <v xml:space="preserve">Activ de informação e de comunicação </v>
      </c>
      <c r="E31" s="861"/>
      <c r="F31" s="406">
        <v>54.28414000000032</v>
      </c>
      <c r="G31" s="147">
        <v>35.422949999999936</v>
      </c>
      <c r="H31" s="407">
        <v>18.861189999999965</v>
      </c>
      <c r="I31" s="406">
        <v>12.945474141706708</v>
      </c>
      <c r="J31" s="147">
        <v>13.474373476441571</v>
      </c>
      <c r="K31" s="407">
        <v>11.952155337890765</v>
      </c>
      <c r="L31" s="406">
        <v>13.366410000000009</v>
      </c>
      <c r="M31" s="147">
        <v>9.2065199999999994</v>
      </c>
      <c r="N31" s="407">
        <v>4.1598900000000043</v>
      </c>
      <c r="O31" s="338">
        <v>8.7822129111251002</v>
      </c>
      <c r="P31" s="147">
        <v>9.3324636995850128</v>
      </c>
      <c r="Q31" s="343">
        <v>7.564417515340125</v>
      </c>
    </row>
    <row r="32" spans="2:17" ht="20.100000000000001" customHeight="1" x14ac:dyDescent="0.2">
      <c r="B32" s="131"/>
      <c r="C32" s="138" t="s">
        <v>69</v>
      </c>
      <c r="D32" s="849" t="s">
        <v>89</v>
      </c>
      <c r="E32" s="850"/>
      <c r="F32" s="406">
        <v>7.8177699999999994</v>
      </c>
      <c r="G32" s="147">
        <v>3.946040000000004</v>
      </c>
      <c r="H32" s="407">
        <v>3.871730000000003</v>
      </c>
      <c r="I32" s="609">
        <v>12.732746202156116</v>
      </c>
      <c r="J32" s="610">
        <v>14.102141754711223</v>
      </c>
      <c r="K32" s="611">
        <v>11.337067881042659</v>
      </c>
      <c r="L32" s="406">
        <v>1.693680000000001</v>
      </c>
      <c r="M32" s="147">
        <v>0.99134</v>
      </c>
      <c r="N32" s="407">
        <v>0.7023400000000003</v>
      </c>
      <c r="O32" s="338">
        <v>8.1087517270079505</v>
      </c>
      <c r="P32" s="147">
        <v>9.0443038078250577</v>
      </c>
      <c r="Q32" s="343">
        <v>6.7882371617016579</v>
      </c>
    </row>
    <row r="33" spans="2:17" ht="16.5" customHeight="1" x14ac:dyDescent="0.2">
      <c r="B33" s="131"/>
      <c r="C33" s="138" t="s">
        <v>70</v>
      </c>
      <c r="D33" s="849" t="s">
        <v>90</v>
      </c>
      <c r="E33" s="850"/>
      <c r="F33" s="406">
        <v>14.395829999999913</v>
      </c>
      <c r="G33" s="147">
        <v>8.5136099999999768</v>
      </c>
      <c r="H33" s="407">
        <v>5.8822199999999878</v>
      </c>
      <c r="I33" s="406">
        <v>13.973894582240451</v>
      </c>
      <c r="J33" s="147">
        <v>14.480863641844147</v>
      </c>
      <c r="K33" s="407">
        <v>13.240134733827263</v>
      </c>
      <c r="L33" s="406">
        <v>1.1763500000000013</v>
      </c>
      <c r="M33" s="147">
        <v>0.91837000000000035</v>
      </c>
      <c r="N33" s="407">
        <v>0.25797999999999993</v>
      </c>
      <c r="O33" s="338">
        <v>6.2493630843052426</v>
      </c>
      <c r="P33" s="147">
        <v>6.3637268349545106</v>
      </c>
      <c r="Q33" s="343">
        <v>5.8422453322168391</v>
      </c>
    </row>
    <row r="34" spans="2:17" ht="16.5" customHeight="1" x14ac:dyDescent="0.2">
      <c r="B34" s="131"/>
      <c r="C34" s="138" t="s">
        <v>71</v>
      </c>
      <c r="D34" s="849" t="s">
        <v>91</v>
      </c>
      <c r="E34" s="850"/>
      <c r="F34" s="406">
        <v>32.070539999999852</v>
      </c>
      <c r="G34" s="147">
        <v>22.963299999999968</v>
      </c>
      <c r="H34" s="407">
        <v>9.107240000000008</v>
      </c>
      <c r="I34" s="406">
        <v>12.535692836918338</v>
      </c>
      <c r="J34" s="147">
        <v>12.993342288682978</v>
      </c>
      <c r="K34" s="407">
        <v>11.381760179416489</v>
      </c>
      <c r="L34" s="406">
        <v>10.49638</v>
      </c>
      <c r="M34" s="147">
        <v>7.2968099999999954</v>
      </c>
      <c r="N34" s="407">
        <v>3.1995700000000018</v>
      </c>
      <c r="O34" s="338">
        <v>9.174743062672114</v>
      </c>
      <c r="P34" s="147">
        <v>9.7452554951049795</v>
      </c>
      <c r="Q34" s="343">
        <v>7.873655472120757</v>
      </c>
    </row>
    <row r="35" spans="2:17" ht="19.5" customHeight="1" x14ac:dyDescent="0.2">
      <c r="B35" s="131"/>
      <c r="C35" s="134" t="s">
        <v>23</v>
      </c>
      <c r="D35" s="860" t="s">
        <v>122</v>
      </c>
      <c r="E35" s="861"/>
      <c r="F35" s="406">
        <v>68.006699999998872</v>
      </c>
      <c r="G35" s="147">
        <v>35.218079999999709</v>
      </c>
      <c r="H35" s="407">
        <v>32.788619999999675</v>
      </c>
      <c r="I35" s="609">
        <v>16.131686173267521</v>
      </c>
      <c r="J35" s="610">
        <v>17.672743685309669</v>
      </c>
      <c r="K35" s="611">
        <v>14.476444606415775</v>
      </c>
      <c r="L35" s="406">
        <v>2.7985700000000002</v>
      </c>
      <c r="M35" s="147">
        <v>0.9263800000000002</v>
      </c>
      <c r="N35" s="407">
        <v>1.8721899999999996</v>
      </c>
      <c r="O35" s="338">
        <v>6.9397848990130369</v>
      </c>
      <c r="P35" s="147">
        <v>7.9255470233549383</v>
      </c>
      <c r="Q35" s="343">
        <v>6.452019065017633</v>
      </c>
    </row>
    <row r="36" spans="2:17" ht="11.25" customHeight="1" x14ac:dyDescent="0.2">
      <c r="B36" s="131"/>
      <c r="C36" s="138">
        <v>64</v>
      </c>
      <c r="D36" s="849" t="s">
        <v>92</v>
      </c>
      <c r="E36" s="850"/>
      <c r="F36" s="406">
        <v>54.650419999999059</v>
      </c>
      <c r="G36" s="147">
        <v>28.626709999999751</v>
      </c>
      <c r="H36" s="407">
        <v>26.023709999999813</v>
      </c>
      <c r="I36" s="406">
        <v>16.609134213648115</v>
      </c>
      <c r="J36" s="147">
        <v>18.135655609396704</v>
      </c>
      <c r="K36" s="407">
        <v>14.929923781895967</v>
      </c>
      <c r="L36" s="406">
        <v>1.5134699999999994</v>
      </c>
      <c r="M36" s="147">
        <v>0.43782999999999994</v>
      </c>
      <c r="N36" s="407">
        <v>1.0756399999999999</v>
      </c>
      <c r="O36" s="338">
        <v>7.4831470569124994</v>
      </c>
      <c r="P36" s="147">
        <v>8.5082701218603471</v>
      </c>
      <c r="Q36" s="343">
        <v>7.0658795403399317</v>
      </c>
    </row>
    <row r="37" spans="2:17" ht="21.95" customHeight="1" x14ac:dyDescent="0.2">
      <c r="B37" s="131"/>
      <c r="C37" s="138" t="s">
        <v>72</v>
      </c>
      <c r="D37" s="849" t="s">
        <v>93</v>
      </c>
      <c r="E37" s="850"/>
      <c r="F37" s="406">
        <v>13.356280000000055</v>
      </c>
      <c r="G37" s="147">
        <v>6.5913699999999915</v>
      </c>
      <c r="H37" s="407">
        <v>6.7649100000000004</v>
      </c>
      <c r="I37" s="609">
        <v>14.178093111802811</v>
      </c>
      <c r="J37" s="610">
        <v>15.662289802978385</v>
      </c>
      <c r="K37" s="611">
        <v>12.731970466517994</v>
      </c>
      <c r="L37" s="406">
        <v>1.2851000000000001</v>
      </c>
      <c r="M37" s="147">
        <v>0.48854999999999998</v>
      </c>
      <c r="N37" s="407">
        <v>0.79654999999999976</v>
      </c>
      <c r="O37" s="338">
        <v>6.2998640172792353</v>
      </c>
      <c r="P37" s="147">
        <v>7.4033207328654838</v>
      </c>
      <c r="Q37" s="343">
        <v>5.6230781552496572</v>
      </c>
    </row>
    <row r="38" spans="2:17" ht="21.75" customHeight="1" x14ac:dyDescent="0.2">
      <c r="B38" s="131"/>
      <c r="C38" s="134" t="s">
        <v>73</v>
      </c>
      <c r="D38" s="862" t="s">
        <v>83</v>
      </c>
      <c r="E38" s="863"/>
      <c r="F38" s="406">
        <v>59.159890000000139</v>
      </c>
      <c r="G38" s="147">
        <v>29.33065999999992</v>
      </c>
      <c r="H38" s="407">
        <v>29.829229999999935</v>
      </c>
      <c r="I38" s="406">
        <v>11.691685324146556</v>
      </c>
      <c r="J38" s="147">
        <v>13.074018760844</v>
      </c>
      <c r="K38" s="407">
        <v>10.332456405451605</v>
      </c>
      <c r="L38" s="406">
        <v>22.503499999999942</v>
      </c>
      <c r="M38" s="147">
        <v>12.23741999999999</v>
      </c>
      <c r="N38" s="407">
        <v>10.266079999999997</v>
      </c>
      <c r="O38" s="338">
        <v>7.2202130577430124</v>
      </c>
      <c r="P38" s="147">
        <v>7.4342103129809614</v>
      </c>
      <c r="Q38" s="343">
        <v>6.9651230631984697</v>
      </c>
    </row>
    <row r="39" spans="2:17" ht="20.100000000000001" customHeight="1" x14ac:dyDescent="0.2">
      <c r="B39" s="131"/>
      <c r="C39" s="134" t="s">
        <v>25</v>
      </c>
      <c r="D39" s="862" t="s">
        <v>84</v>
      </c>
      <c r="E39" s="863"/>
      <c r="F39" s="406">
        <v>83.510089999999423</v>
      </c>
      <c r="G39" s="147">
        <v>44.531610000000256</v>
      </c>
      <c r="H39" s="407">
        <v>38.97848000000004</v>
      </c>
      <c r="I39" s="609">
        <v>6.3825602685982172</v>
      </c>
      <c r="J39" s="610">
        <v>6.7036230903017335</v>
      </c>
      <c r="K39" s="611">
        <v>6.0157567308101241</v>
      </c>
      <c r="L39" s="406">
        <v>140.52188000000118</v>
      </c>
      <c r="M39" s="147">
        <v>88.088200000000384</v>
      </c>
      <c r="N39" s="407">
        <v>52.433680000000017</v>
      </c>
      <c r="O39" s="338">
        <v>4.8283028361163494</v>
      </c>
      <c r="P39" s="147">
        <v>4.8866369996380765</v>
      </c>
      <c r="Q39" s="343">
        <v>4.7303018668322112</v>
      </c>
    </row>
    <row r="40" spans="2:17" ht="24.75" customHeight="1" x14ac:dyDescent="0.2">
      <c r="B40" s="126" t="s">
        <v>67</v>
      </c>
      <c r="C40" s="858" t="s">
        <v>166</v>
      </c>
      <c r="D40" s="858"/>
      <c r="E40" s="859"/>
      <c r="F40" s="402">
        <v>514.83615999998847</v>
      </c>
      <c r="G40" s="335">
        <v>114.91314999999996</v>
      </c>
      <c r="H40" s="403">
        <v>399.92300999999418</v>
      </c>
      <c r="I40" s="402">
        <v>9.7714030772380678</v>
      </c>
      <c r="J40" s="335">
        <v>12.052928755717712</v>
      </c>
      <c r="K40" s="403">
        <v>9.1158336402106155</v>
      </c>
      <c r="L40" s="402">
        <v>108.87643000000052</v>
      </c>
      <c r="M40" s="335">
        <v>22.981069999999978</v>
      </c>
      <c r="N40" s="403">
        <v>85.895360000000409</v>
      </c>
      <c r="O40" s="334">
        <v>7.3325526732070827</v>
      </c>
      <c r="P40" s="335">
        <v>9.8701040401240228</v>
      </c>
      <c r="Q40" s="341">
        <v>6.6536377051376148</v>
      </c>
    </row>
    <row r="41" spans="2:17" ht="15.75" customHeight="1" x14ac:dyDescent="0.2">
      <c r="B41" s="135"/>
      <c r="C41" s="140" t="s">
        <v>74</v>
      </c>
      <c r="D41" s="847" t="s">
        <v>24</v>
      </c>
      <c r="E41" s="848"/>
      <c r="F41" s="406">
        <v>211.39168000000183</v>
      </c>
      <c r="G41" s="147">
        <v>53.657469999999677</v>
      </c>
      <c r="H41" s="407">
        <v>157.7342100000005</v>
      </c>
      <c r="I41" s="609">
        <v>12.466595913662237</v>
      </c>
      <c r="J41" s="610">
        <v>14.567426161341633</v>
      </c>
      <c r="K41" s="611">
        <v>11.751942852731755</v>
      </c>
      <c r="L41" s="406">
        <v>33.417890000000106</v>
      </c>
      <c r="M41" s="147">
        <v>7.2928900000000034</v>
      </c>
      <c r="N41" s="407">
        <v>26.125000000000053</v>
      </c>
      <c r="O41" s="338">
        <v>9.641140153390948</v>
      </c>
      <c r="P41" s="147">
        <v>10.889590725661726</v>
      </c>
      <c r="Q41" s="343">
        <v>9.2926305765868111</v>
      </c>
    </row>
    <row r="42" spans="2:17" ht="15.75" customHeight="1" x14ac:dyDescent="0.2">
      <c r="B42" s="135"/>
      <c r="C42" s="140" t="s">
        <v>75</v>
      </c>
      <c r="D42" s="847" t="s">
        <v>85</v>
      </c>
      <c r="E42" s="848"/>
      <c r="F42" s="406">
        <v>271.99468999999334</v>
      </c>
      <c r="G42" s="147">
        <v>48.241590000000265</v>
      </c>
      <c r="H42" s="407">
        <v>223.75309999999618</v>
      </c>
      <c r="I42" s="406">
        <v>7.8351449048795683</v>
      </c>
      <c r="J42" s="147">
        <v>9.805168848346641</v>
      </c>
      <c r="K42" s="407">
        <v>7.4104040303578937</v>
      </c>
      <c r="L42" s="406">
        <v>58.263840000000094</v>
      </c>
      <c r="M42" s="147">
        <v>7.5920500000000022</v>
      </c>
      <c r="N42" s="407">
        <v>50.671790000000058</v>
      </c>
      <c r="O42" s="338">
        <v>5.7028109422083304</v>
      </c>
      <c r="P42" s="147">
        <v>7.1004623760341214</v>
      </c>
      <c r="Q42" s="343">
        <v>5.4934037046077355</v>
      </c>
    </row>
    <row r="43" spans="2:17" ht="15.75" customHeight="1" x14ac:dyDescent="0.2">
      <c r="B43" s="135"/>
      <c r="C43" s="140" t="s">
        <v>76</v>
      </c>
      <c r="D43" s="847" t="s">
        <v>95</v>
      </c>
      <c r="E43" s="848"/>
      <c r="F43" s="406">
        <v>11.182650000000015</v>
      </c>
      <c r="G43" s="147">
        <v>6.7259600000000033</v>
      </c>
      <c r="H43" s="407">
        <v>4.4566900000000018</v>
      </c>
      <c r="I43" s="609">
        <v>8.6359197630915183</v>
      </c>
      <c r="J43" s="610">
        <v>9.4255283144211468</v>
      </c>
      <c r="K43" s="611">
        <v>7.4442560997222804</v>
      </c>
      <c r="L43" s="406">
        <v>7.8364600000000006</v>
      </c>
      <c r="M43" s="147">
        <v>5.3536500000000053</v>
      </c>
      <c r="N43" s="407">
        <v>2.4828100000000015</v>
      </c>
      <c r="O43" s="338">
        <v>11.494496734274849</v>
      </c>
      <c r="P43" s="147">
        <v>14.033362277593199</v>
      </c>
      <c r="Q43" s="343">
        <v>6.0199749158568654</v>
      </c>
    </row>
    <row r="44" spans="2:17" ht="15.75" customHeight="1" thickBot="1" x14ac:dyDescent="0.25">
      <c r="B44" s="143"/>
      <c r="C44" s="144" t="s">
        <v>77</v>
      </c>
      <c r="D44" s="855" t="s">
        <v>86</v>
      </c>
      <c r="E44" s="856"/>
      <c r="F44" s="411">
        <v>20.267140000000015</v>
      </c>
      <c r="G44" s="148">
        <v>6.28812999999999</v>
      </c>
      <c r="H44" s="149">
        <v>13.979010000000013</v>
      </c>
      <c r="I44" s="411">
        <v>8.2718482420639923</v>
      </c>
      <c r="J44" s="148">
        <v>10.651197721950142</v>
      </c>
      <c r="K44" s="149">
        <v>7.2015536471709041</v>
      </c>
      <c r="L44" s="411">
        <v>9.3582399999999968</v>
      </c>
      <c r="M44" s="148">
        <v>2.7424799999999996</v>
      </c>
      <c r="N44" s="149">
        <v>6.6157599999999972</v>
      </c>
      <c r="O44" s="344">
        <v>5.7502018071549648</v>
      </c>
      <c r="P44" s="148">
        <v>6.6991151099351853</v>
      </c>
      <c r="Q44" s="345">
        <v>5.3568417465408062</v>
      </c>
    </row>
    <row r="45" spans="2:17" ht="47.25" customHeight="1" x14ac:dyDescent="0.2">
      <c r="B45" s="910" t="s">
        <v>224</v>
      </c>
      <c r="C45" s="910"/>
      <c r="D45" s="910"/>
      <c r="E45" s="910"/>
      <c r="F45" s="910"/>
      <c r="G45" s="910"/>
      <c r="H45" s="910"/>
      <c r="I45" s="910"/>
      <c r="J45" s="910"/>
      <c r="K45" s="910"/>
      <c r="L45" s="910"/>
      <c r="M45" s="910"/>
      <c r="N45" s="910"/>
      <c r="O45" s="910"/>
      <c r="P45" s="910"/>
      <c r="Q45" s="910"/>
    </row>
    <row r="46" spans="2:17" x14ac:dyDescent="0.2">
      <c r="B46" s="157" t="s">
        <v>250</v>
      </c>
    </row>
  </sheetData>
  <mergeCells count="43">
    <mergeCell ref="D41:E41"/>
    <mergeCell ref="D42:E42"/>
    <mergeCell ref="D43:E43"/>
    <mergeCell ref="D44:E44"/>
    <mergeCell ref="B45:Q45"/>
    <mergeCell ref="C40:E40"/>
    <mergeCell ref="D29:E29"/>
    <mergeCell ref="D30:E30"/>
    <mergeCell ref="D31:E31"/>
    <mergeCell ref="D32:E32"/>
    <mergeCell ref="D33:E33"/>
    <mergeCell ref="D34:E34"/>
    <mergeCell ref="D35:E35"/>
    <mergeCell ref="D36:E36"/>
    <mergeCell ref="D37:E37"/>
    <mergeCell ref="D38:E38"/>
    <mergeCell ref="D39:E39"/>
    <mergeCell ref="D28:E28"/>
    <mergeCell ref="D17:E17"/>
    <mergeCell ref="D18:E18"/>
    <mergeCell ref="D19:E19"/>
    <mergeCell ref="D20:E20"/>
    <mergeCell ref="D21:E21"/>
    <mergeCell ref="D22:E22"/>
    <mergeCell ref="C23:E23"/>
    <mergeCell ref="C24:E24"/>
    <mergeCell ref="D25:E25"/>
    <mergeCell ref="D26:E26"/>
    <mergeCell ref="D27:E27"/>
    <mergeCell ref="D16:E16"/>
    <mergeCell ref="B2:Q2"/>
    <mergeCell ref="B4:E6"/>
    <mergeCell ref="F4:K4"/>
    <mergeCell ref="L4:Q4"/>
    <mergeCell ref="F5:H5"/>
    <mergeCell ref="I5:K5"/>
    <mergeCell ref="L5:N5"/>
    <mergeCell ref="O5:Q5"/>
    <mergeCell ref="B8:E8"/>
    <mergeCell ref="C9:E9"/>
    <mergeCell ref="D13:E13"/>
    <mergeCell ref="D14:E14"/>
    <mergeCell ref="D15:E15"/>
  </mergeCells>
  <printOptions horizontalCentered="1" verticalCentered="1"/>
  <pageMargins left="0.23622047244094491" right="0.23622047244094491" top="0.70866141732283472" bottom="0.19685039370078741" header="0.19685039370078741" footer="0"/>
  <pageSetup paperSize="9" scale="64" orientation="landscape" r:id="rId1"/>
  <headerFooter scaleWithDoc="0"/>
  <drawing r:id="rId2"/>
  <legacyDrawingHF r:id="rId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2F8AEF-6072-4227-8A3D-53D53A6E0985}">
  <sheetPr>
    <tabColor theme="0" tint="-0.34998626667073579"/>
  </sheetPr>
  <dimension ref="B2:W54"/>
  <sheetViews>
    <sheetView showGridLines="0" zoomScaleNormal="100" workbookViewId="0"/>
  </sheetViews>
  <sheetFormatPr defaultRowHeight="12" x14ac:dyDescent="0.2"/>
  <cols>
    <col min="1" max="1" width="1.85546875" style="120" customWidth="1"/>
    <col min="2" max="2" width="6.42578125" style="157" customWidth="1"/>
    <col min="3" max="3" width="6.7109375" style="157" customWidth="1"/>
    <col min="4" max="4" width="3.140625" style="155" customWidth="1"/>
    <col min="5" max="5" width="46.7109375" style="155" customWidth="1"/>
    <col min="6" max="23" width="8.7109375" style="155" customWidth="1"/>
    <col min="24" max="16384" width="9.140625" style="120"/>
  </cols>
  <sheetData>
    <row r="2" spans="2:23" ht="26.25" customHeight="1" thickBot="1" x14ac:dyDescent="0.25">
      <c r="B2" s="871" t="s">
        <v>226</v>
      </c>
      <c r="C2" s="871"/>
      <c r="D2" s="871"/>
      <c r="E2" s="871"/>
      <c r="F2" s="871"/>
      <c r="G2" s="871"/>
      <c r="H2" s="871"/>
      <c r="I2" s="871"/>
      <c r="J2" s="871"/>
      <c r="K2" s="871"/>
      <c r="L2" s="871"/>
      <c r="M2" s="871"/>
      <c r="N2" s="871"/>
      <c r="O2" s="871"/>
      <c r="P2" s="871"/>
      <c r="Q2" s="871"/>
      <c r="R2" s="871"/>
      <c r="S2" s="871"/>
      <c r="T2" s="871"/>
      <c r="U2" s="871"/>
      <c r="V2" s="871"/>
      <c r="W2" s="871"/>
    </row>
    <row r="3" spans="2:23" ht="12" customHeight="1" x14ac:dyDescent="0.2">
      <c r="B3" s="864" t="s">
        <v>123</v>
      </c>
      <c r="C3" s="865"/>
      <c r="D3" s="865"/>
      <c r="E3" s="866"/>
      <c r="F3" s="864" t="s">
        <v>50</v>
      </c>
      <c r="G3" s="865"/>
      <c r="H3" s="865"/>
      <c r="I3" s="865"/>
      <c r="J3" s="865"/>
      <c r="K3" s="866"/>
      <c r="L3" s="864" t="s">
        <v>145</v>
      </c>
      <c r="M3" s="865"/>
      <c r="N3" s="865"/>
      <c r="O3" s="865"/>
      <c r="P3" s="865"/>
      <c r="Q3" s="865"/>
      <c r="R3" s="865"/>
      <c r="S3" s="865"/>
      <c r="T3" s="865"/>
      <c r="U3" s="865"/>
      <c r="V3" s="865"/>
      <c r="W3" s="866"/>
    </row>
    <row r="4" spans="2:23" ht="12" customHeight="1" thickBot="1" x14ac:dyDescent="0.25">
      <c r="B4" s="867"/>
      <c r="C4" s="868"/>
      <c r="D4" s="868"/>
      <c r="E4" s="869"/>
      <c r="F4" s="867"/>
      <c r="G4" s="868"/>
      <c r="H4" s="868"/>
      <c r="I4" s="868"/>
      <c r="J4" s="868"/>
      <c r="K4" s="869"/>
      <c r="L4" s="870"/>
      <c r="M4" s="871"/>
      <c r="N4" s="871"/>
      <c r="O4" s="871"/>
      <c r="P4" s="871"/>
      <c r="Q4" s="871"/>
      <c r="R4" s="871"/>
      <c r="S4" s="871"/>
      <c r="T4" s="871"/>
      <c r="U4" s="871"/>
      <c r="V4" s="871"/>
      <c r="W4" s="872"/>
    </row>
    <row r="5" spans="2:23" ht="11.25" customHeight="1" thickBot="1" x14ac:dyDescent="0.25">
      <c r="B5" s="867"/>
      <c r="C5" s="868"/>
      <c r="D5" s="868"/>
      <c r="E5" s="869"/>
      <c r="F5" s="870"/>
      <c r="G5" s="871"/>
      <c r="H5" s="871"/>
      <c r="I5" s="871"/>
      <c r="J5" s="871"/>
      <c r="K5" s="872"/>
      <c r="L5" s="876" t="s">
        <v>143</v>
      </c>
      <c r="M5" s="877"/>
      <c r="N5" s="877"/>
      <c r="O5" s="877"/>
      <c r="P5" s="877"/>
      <c r="Q5" s="878"/>
      <c r="R5" s="876" t="s">
        <v>128</v>
      </c>
      <c r="S5" s="877"/>
      <c r="T5" s="877"/>
      <c r="U5" s="877"/>
      <c r="V5" s="877"/>
      <c r="W5" s="878"/>
    </row>
    <row r="6" spans="2:23" ht="21" customHeight="1" x14ac:dyDescent="0.2">
      <c r="B6" s="867"/>
      <c r="C6" s="868"/>
      <c r="D6" s="868"/>
      <c r="E6" s="869"/>
      <c r="F6" s="864" t="s">
        <v>112</v>
      </c>
      <c r="G6" s="864" t="s">
        <v>113</v>
      </c>
      <c r="H6" s="864" t="s">
        <v>114</v>
      </c>
      <c r="I6" s="864" t="s">
        <v>115</v>
      </c>
      <c r="J6" s="864" t="s">
        <v>124</v>
      </c>
      <c r="K6" s="864" t="s">
        <v>125</v>
      </c>
      <c r="L6" s="864" t="s">
        <v>112</v>
      </c>
      <c r="M6" s="864" t="s">
        <v>113</v>
      </c>
      <c r="N6" s="864" t="s">
        <v>114</v>
      </c>
      <c r="O6" s="864" t="s">
        <v>115</v>
      </c>
      <c r="P6" s="864" t="s">
        <v>124</v>
      </c>
      <c r="Q6" s="887" t="s">
        <v>125</v>
      </c>
      <c r="R6" s="864" t="s">
        <v>112</v>
      </c>
      <c r="S6" s="864" t="s">
        <v>113</v>
      </c>
      <c r="T6" s="864" t="s">
        <v>114</v>
      </c>
      <c r="U6" s="864" t="s">
        <v>115</v>
      </c>
      <c r="V6" s="864" t="s">
        <v>124</v>
      </c>
      <c r="W6" s="887" t="s">
        <v>125</v>
      </c>
    </row>
    <row r="7" spans="2:23" ht="12.75" customHeight="1" thickBot="1" x14ac:dyDescent="0.25">
      <c r="B7" s="870"/>
      <c r="C7" s="871"/>
      <c r="D7" s="871"/>
      <c r="E7" s="872"/>
      <c r="F7" s="870"/>
      <c r="G7" s="870"/>
      <c r="H7" s="870"/>
      <c r="I7" s="870"/>
      <c r="J7" s="870"/>
      <c r="K7" s="870" t="s">
        <v>125</v>
      </c>
      <c r="L7" s="870"/>
      <c r="M7" s="870"/>
      <c r="N7" s="870"/>
      <c r="O7" s="870"/>
      <c r="P7" s="870"/>
      <c r="Q7" s="888" t="s">
        <v>125</v>
      </c>
      <c r="R7" s="870"/>
      <c r="S7" s="870"/>
      <c r="T7" s="870"/>
      <c r="U7" s="870"/>
      <c r="V7" s="870"/>
      <c r="W7" s="888" t="s">
        <v>125</v>
      </c>
    </row>
    <row r="8" spans="2:23" ht="3" customHeight="1" x14ac:dyDescent="0.2">
      <c r="B8" s="121"/>
      <c r="C8" s="122"/>
      <c r="D8" s="122"/>
      <c r="E8" s="123"/>
      <c r="F8" s="356"/>
      <c r="G8" s="120"/>
      <c r="H8" s="120"/>
      <c r="I8" s="120"/>
      <c r="J8" s="120"/>
      <c r="K8" s="120"/>
      <c r="L8" s="356"/>
      <c r="M8" s="120"/>
      <c r="N8" s="120"/>
      <c r="O8" s="120"/>
      <c r="P8" s="120"/>
      <c r="Q8" s="357"/>
      <c r="R8" s="356"/>
      <c r="S8" s="120"/>
      <c r="T8" s="120"/>
      <c r="U8" s="120"/>
      <c r="V8" s="120"/>
      <c r="W8" s="357"/>
    </row>
    <row r="9" spans="2:23" ht="16.5" customHeight="1" x14ac:dyDescent="0.2">
      <c r="B9" s="879" t="s">
        <v>157</v>
      </c>
      <c r="C9" s="880"/>
      <c r="D9" s="880"/>
      <c r="E9" s="889"/>
      <c r="F9" s="240">
        <v>137.26028000000014</v>
      </c>
      <c r="G9" s="241">
        <v>516.56193000000042</v>
      </c>
      <c r="H9" s="241">
        <v>702.36905000001229</v>
      </c>
      <c r="I9" s="241">
        <v>649.66644000000076</v>
      </c>
      <c r="J9" s="242">
        <v>361.950819999999</v>
      </c>
      <c r="K9" s="353">
        <v>30.654179999999968</v>
      </c>
      <c r="L9" s="240">
        <v>4.816519924387058</v>
      </c>
      <c r="M9" s="241">
        <v>6.2701082935206589</v>
      </c>
      <c r="N9" s="241">
        <v>7.7190262716192732</v>
      </c>
      <c r="O9" s="241">
        <v>8.54421149302736</v>
      </c>
      <c r="P9" s="242">
        <v>9.381247528434951</v>
      </c>
      <c r="Q9" s="243">
        <v>10.15728715092601</v>
      </c>
      <c r="R9" s="240">
        <v>4.3872832369942198</v>
      </c>
      <c r="S9" s="241">
        <v>5.1491712707182318</v>
      </c>
      <c r="T9" s="241">
        <v>5.797687861271676</v>
      </c>
      <c r="U9" s="241">
        <v>5.78125</v>
      </c>
      <c r="V9" s="242">
        <v>5.7456647398843934</v>
      </c>
      <c r="W9" s="243">
        <v>5.8092105263157894</v>
      </c>
    </row>
    <row r="10" spans="2:23" ht="24" customHeight="1" x14ac:dyDescent="0.2">
      <c r="B10" s="126" t="s">
        <v>53</v>
      </c>
      <c r="C10" s="882" t="s">
        <v>164</v>
      </c>
      <c r="D10" s="882"/>
      <c r="E10" s="883"/>
      <c r="F10" s="244">
        <v>125.34554000000036</v>
      </c>
      <c r="G10" s="245">
        <v>426.17705000000097</v>
      </c>
      <c r="H10" s="245">
        <v>534.34477000001107</v>
      </c>
      <c r="I10" s="245">
        <v>454.30193000000361</v>
      </c>
      <c r="J10" s="246">
        <v>217.6864700000003</v>
      </c>
      <c r="K10" s="354">
        <v>16.89435000000001</v>
      </c>
      <c r="L10" s="244">
        <v>4.6927826351195128</v>
      </c>
      <c r="M10" s="245">
        <v>6.0255363163959439</v>
      </c>
      <c r="N10" s="245">
        <v>7.5130029448451792</v>
      </c>
      <c r="O10" s="245">
        <v>8.0887551373618418</v>
      </c>
      <c r="P10" s="246">
        <v>8.0539748203596631</v>
      </c>
      <c r="Q10" s="247">
        <v>8.9812014855148465</v>
      </c>
      <c r="R10" s="244">
        <v>4.3757225433526008</v>
      </c>
      <c r="S10" s="245">
        <v>5.0114942528735629</v>
      </c>
      <c r="T10" s="245">
        <v>5.6132596685082872</v>
      </c>
      <c r="U10" s="245">
        <v>5.497109826589595</v>
      </c>
      <c r="V10" s="246">
        <v>5.2774566473988438</v>
      </c>
      <c r="W10" s="247">
        <v>5.4335260115606934</v>
      </c>
    </row>
    <row r="11" spans="2:23" ht="16.5" customHeight="1" x14ac:dyDescent="0.2">
      <c r="B11" s="126" t="s">
        <v>54</v>
      </c>
      <c r="C11" s="248" t="s">
        <v>14</v>
      </c>
      <c r="D11" s="248"/>
      <c r="E11" s="249"/>
      <c r="F11" s="244">
        <v>37.89839000000007</v>
      </c>
      <c r="G11" s="245">
        <v>123.13341000000003</v>
      </c>
      <c r="H11" s="245">
        <v>165.54587000000012</v>
      </c>
      <c r="I11" s="245">
        <v>164.89852000000124</v>
      </c>
      <c r="J11" s="246">
        <v>83.194379999999668</v>
      </c>
      <c r="K11" s="354">
        <v>4.7641700000000027</v>
      </c>
      <c r="L11" s="244">
        <v>4.6492417882215324</v>
      </c>
      <c r="M11" s="245">
        <v>5.7775832534678591</v>
      </c>
      <c r="N11" s="245">
        <v>6.8187583317963449</v>
      </c>
      <c r="O11" s="245">
        <v>6.8581679507047006</v>
      </c>
      <c r="P11" s="246">
        <v>7.321555366886046</v>
      </c>
      <c r="Q11" s="247">
        <v>9.482143289592516</v>
      </c>
      <c r="R11" s="244">
        <v>4.3352601156069364</v>
      </c>
      <c r="S11" s="245">
        <v>4.9479768786127165</v>
      </c>
      <c r="T11" s="245">
        <v>5.3468208092485545</v>
      </c>
      <c r="U11" s="245">
        <v>5.0924855491329479</v>
      </c>
      <c r="V11" s="246">
        <v>5.2114285714285717</v>
      </c>
      <c r="W11" s="247">
        <v>5.9018404907975457</v>
      </c>
    </row>
    <row r="12" spans="2:23" ht="15.75" customHeight="1" x14ac:dyDescent="0.2">
      <c r="B12" s="131"/>
      <c r="C12" s="134" t="s">
        <v>55</v>
      </c>
      <c r="D12" s="132" t="s">
        <v>16</v>
      </c>
      <c r="E12" s="133"/>
      <c r="F12" s="127">
        <v>0.18318999999999999</v>
      </c>
      <c r="G12" s="128">
        <v>0.60277000000000003</v>
      </c>
      <c r="H12" s="128">
        <v>1.0991400000000002</v>
      </c>
      <c r="I12" s="128">
        <v>2.0237800000000017</v>
      </c>
      <c r="J12" s="129">
        <v>1.190090000000001</v>
      </c>
      <c r="K12" s="355">
        <v>2.9050000000000003E-2</v>
      </c>
      <c r="L12" s="127">
        <v>4.3144350502776287</v>
      </c>
      <c r="M12" s="128">
        <v>5.4633850674616236</v>
      </c>
      <c r="N12" s="128">
        <v>5.9078659300553156</v>
      </c>
      <c r="O12" s="128">
        <v>6.4959340152285518</v>
      </c>
      <c r="P12" s="129">
        <v>5.5397295623778859</v>
      </c>
      <c r="Q12" s="130">
        <v>5.5294597609966392</v>
      </c>
      <c r="R12" s="127">
        <v>4</v>
      </c>
      <c r="S12" s="128">
        <v>5.0578034682080926</v>
      </c>
      <c r="T12" s="128">
        <v>5.3872832369942198</v>
      </c>
      <c r="U12" s="128">
        <v>5.2813852813852815</v>
      </c>
      <c r="V12" s="129">
        <v>4.6399999999999997</v>
      </c>
      <c r="W12" s="130">
        <v>5.797687861271676</v>
      </c>
    </row>
    <row r="13" spans="2:23" ht="15.75" customHeight="1" x14ac:dyDescent="0.2">
      <c r="B13" s="131"/>
      <c r="C13" s="134" t="s">
        <v>15</v>
      </c>
      <c r="D13" s="132" t="s">
        <v>17</v>
      </c>
      <c r="E13" s="133"/>
      <c r="F13" s="127">
        <v>36.912110000000069</v>
      </c>
      <c r="G13" s="128">
        <v>117.55922999999979</v>
      </c>
      <c r="H13" s="128">
        <v>155.39700999999926</v>
      </c>
      <c r="I13" s="128">
        <v>154.49684000000053</v>
      </c>
      <c r="J13" s="129">
        <v>75.466609999999662</v>
      </c>
      <c r="K13" s="355">
        <v>4.4933900000000024</v>
      </c>
      <c r="L13" s="127">
        <v>4.631145894294777</v>
      </c>
      <c r="M13" s="128">
        <v>5.7293971730293975</v>
      </c>
      <c r="N13" s="128">
        <v>6.7126491003873676</v>
      </c>
      <c r="O13" s="128">
        <v>6.7135487951564112</v>
      </c>
      <c r="P13" s="129">
        <v>6.9804328457947351</v>
      </c>
      <c r="Q13" s="130">
        <v>9.3074728765268038</v>
      </c>
      <c r="R13" s="127">
        <v>4.3352601156069364</v>
      </c>
      <c r="S13" s="128">
        <v>4.9364161849710984</v>
      </c>
      <c r="T13" s="128">
        <v>5.3121387283236992</v>
      </c>
      <c r="U13" s="128">
        <v>5.0578034682080926</v>
      </c>
      <c r="V13" s="129">
        <v>5.202312138728324</v>
      </c>
      <c r="W13" s="130">
        <v>5.9768786127167628</v>
      </c>
    </row>
    <row r="14" spans="2:23" ht="21.75" customHeight="1" x14ac:dyDescent="0.2">
      <c r="B14" s="135"/>
      <c r="C14" s="136" t="s">
        <v>57</v>
      </c>
      <c r="D14" s="849" t="s">
        <v>78</v>
      </c>
      <c r="E14" s="850"/>
      <c r="F14" s="127">
        <v>4.1572900000000006</v>
      </c>
      <c r="G14" s="128">
        <v>18.353909999999985</v>
      </c>
      <c r="H14" s="128">
        <v>23.289900000000031</v>
      </c>
      <c r="I14" s="128">
        <v>22.00330000000001</v>
      </c>
      <c r="J14" s="129">
        <v>11.891969999999986</v>
      </c>
      <c r="K14" s="355">
        <v>1.1444799999999999</v>
      </c>
      <c r="L14" s="127">
        <v>4.5205528288057399</v>
      </c>
      <c r="M14" s="128">
        <v>5.4975707442264046</v>
      </c>
      <c r="N14" s="128">
        <v>6.9784914514676331</v>
      </c>
      <c r="O14" s="128">
        <v>6.8085621435339609</v>
      </c>
      <c r="P14" s="129">
        <v>6.3941322171999175</v>
      </c>
      <c r="Q14" s="130">
        <v>7.3668355856857177</v>
      </c>
      <c r="R14" s="127">
        <v>4.3468208092485545</v>
      </c>
      <c r="S14" s="128">
        <v>4.6184971098265892</v>
      </c>
      <c r="T14" s="128">
        <v>5.2369942196531793</v>
      </c>
      <c r="U14" s="128">
        <v>4.9261363636363633</v>
      </c>
      <c r="V14" s="129">
        <v>4.8656126482213438</v>
      </c>
      <c r="W14" s="130">
        <v>4.8497109826589595</v>
      </c>
    </row>
    <row r="15" spans="2:23" ht="21.75" customHeight="1" x14ac:dyDescent="0.2">
      <c r="B15" s="135"/>
      <c r="C15" s="137" t="s">
        <v>58</v>
      </c>
      <c r="D15" s="849" t="s">
        <v>96</v>
      </c>
      <c r="E15" s="850"/>
      <c r="F15" s="127">
        <v>13.52684</v>
      </c>
      <c r="G15" s="128">
        <v>30.213750000000001</v>
      </c>
      <c r="H15" s="128">
        <v>43.830109999999884</v>
      </c>
      <c r="I15" s="128">
        <v>55.636489999999739</v>
      </c>
      <c r="J15" s="129">
        <v>24.328609999999991</v>
      </c>
      <c r="K15" s="355">
        <v>0.71352999999999989</v>
      </c>
      <c r="L15" s="127">
        <v>4.3450630546853537</v>
      </c>
      <c r="M15" s="128">
        <v>5.0555756052811507</v>
      </c>
      <c r="N15" s="128">
        <v>5.3548295879725103</v>
      </c>
      <c r="O15" s="128">
        <v>5.3569825917071778</v>
      </c>
      <c r="P15" s="129">
        <v>5.9051380046495066</v>
      </c>
      <c r="Q15" s="130">
        <v>8.5043107877547719</v>
      </c>
      <c r="R15" s="127">
        <v>4.0693641618497107</v>
      </c>
      <c r="S15" s="128">
        <v>4.3179190751445082</v>
      </c>
      <c r="T15" s="128">
        <v>4.2196531791907512</v>
      </c>
      <c r="U15" s="128">
        <v>4.2254335260115603</v>
      </c>
      <c r="V15" s="129">
        <v>4.2947976878612719</v>
      </c>
      <c r="W15" s="130">
        <v>4.8381502890173413</v>
      </c>
    </row>
    <row r="16" spans="2:23" ht="21.75" customHeight="1" x14ac:dyDescent="0.2">
      <c r="B16" s="135"/>
      <c r="C16" s="137" t="s">
        <v>59</v>
      </c>
      <c r="D16" s="849" t="s">
        <v>97</v>
      </c>
      <c r="E16" s="850"/>
      <c r="F16" s="127">
        <v>1.09842</v>
      </c>
      <c r="G16" s="128">
        <v>3.8825800000000008</v>
      </c>
      <c r="H16" s="128">
        <v>6.8656600000000063</v>
      </c>
      <c r="I16" s="128">
        <v>5.8711800000000309</v>
      </c>
      <c r="J16" s="129">
        <v>2.9936600000000055</v>
      </c>
      <c r="K16" s="355">
        <v>0.12627000000000002</v>
      </c>
      <c r="L16" s="127">
        <v>4.8495006498136055</v>
      </c>
      <c r="M16" s="128">
        <v>6.0568850184951764</v>
      </c>
      <c r="N16" s="128">
        <v>7.3655199260758399</v>
      </c>
      <c r="O16" s="128">
        <v>8.6513445739844492</v>
      </c>
      <c r="P16" s="129">
        <v>10.324695665853318</v>
      </c>
      <c r="Q16" s="130">
        <v>9.8736758059678795</v>
      </c>
      <c r="R16" s="127">
        <v>4.4218009478672986</v>
      </c>
      <c r="S16" s="128">
        <v>5.3254437869822482</v>
      </c>
      <c r="T16" s="128">
        <v>6.0115606936416182</v>
      </c>
      <c r="U16" s="128">
        <v>6.7052023121387281</v>
      </c>
      <c r="V16" s="129">
        <v>7.2601156069364166</v>
      </c>
      <c r="W16" s="130">
        <v>5.4508670520231215</v>
      </c>
    </row>
    <row r="17" spans="2:23" ht="21.75" customHeight="1" x14ac:dyDescent="0.2">
      <c r="B17" s="135"/>
      <c r="C17" s="137" t="s">
        <v>60</v>
      </c>
      <c r="D17" s="849" t="s">
        <v>98</v>
      </c>
      <c r="E17" s="850"/>
      <c r="F17" s="127">
        <v>4.2180399999999976</v>
      </c>
      <c r="G17" s="128">
        <v>15.521889999999914</v>
      </c>
      <c r="H17" s="128">
        <v>23.500910000000008</v>
      </c>
      <c r="I17" s="128">
        <v>20.850979999999993</v>
      </c>
      <c r="J17" s="129">
        <v>11.481319999999984</v>
      </c>
      <c r="K17" s="355">
        <v>0.83137999999999979</v>
      </c>
      <c r="L17" s="127">
        <v>4.9064500349807147</v>
      </c>
      <c r="M17" s="128">
        <v>6.4478984572963842</v>
      </c>
      <c r="N17" s="128">
        <v>7.8067769150542778</v>
      </c>
      <c r="O17" s="128">
        <v>8.1017164967529105</v>
      </c>
      <c r="P17" s="129">
        <v>7.6969344357186813</v>
      </c>
      <c r="Q17" s="130">
        <v>9.927742781541065</v>
      </c>
      <c r="R17" s="127">
        <v>4.6184971098265892</v>
      </c>
      <c r="S17" s="128">
        <v>5.5838150289017339</v>
      </c>
      <c r="T17" s="128">
        <v>5.949748743718593</v>
      </c>
      <c r="U17" s="128">
        <v>5.7687861271676297</v>
      </c>
      <c r="V17" s="129">
        <v>5.8269230769230766</v>
      </c>
      <c r="W17" s="130">
        <v>6.4277456647398843</v>
      </c>
    </row>
    <row r="18" spans="2:23" ht="21.75" customHeight="1" x14ac:dyDescent="0.2">
      <c r="B18" s="135"/>
      <c r="C18" s="137" t="s">
        <v>61</v>
      </c>
      <c r="D18" s="849" t="s">
        <v>87</v>
      </c>
      <c r="E18" s="850"/>
      <c r="F18" s="127">
        <v>4.911730000000003</v>
      </c>
      <c r="G18" s="128">
        <v>15.730679999999959</v>
      </c>
      <c r="H18" s="128">
        <v>20.051210000000005</v>
      </c>
      <c r="I18" s="128">
        <v>16.676059999999996</v>
      </c>
      <c r="J18" s="129">
        <v>8.492360000000005</v>
      </c>
      <c r="K18" s="355">
        <v>0.6339800000000001</v>
      </c>
      <c r="L18" s="127">
        <v>4.7945387255932523</v>
      </c>
      <c r="M18" s="128">
        <v>5.7806719367661419</v>
      </c>
      <c r="N18" s="128">
        <v>6.9106490245655818</v>
      </c>
      <c r="O18" s="128">
        <v>7.2119356685204323</v>
      </c>
      <c r="P18" s="129">
        <v>7.4714460942439338</v>
      </c>
      <c r="Q18" s="130">
        <v>14.549063594412875</v>
      </c>
      <c r="R18" s="127">
        <v>4.695876288659794</v>
      </c>
      <c r="S18" s="128">
        <v>5.1340782122905031</v>
      </c>
      <c r="T18" s="128">
        <v>5.9537572254335256</v>
      </c>
      <c r="U18" s="128">
        <v>5.8208092485549132</v>
      </c>
      <c r="V18" s="129">
        <v>5.8497109826589595</v>
      </c>
      <c r="W18" s="130">
        <v>7.803468208092486</v>
      </c>
    </row>
    <row r="19" spans="2:23" ht="25.5" customHeight="1" x14ac:dyDescent="0.2">
      <c r="B19" s="135"/>
      <c r="C19" s="137" t="s">
        <v>62</v>
      </c>
      <c r="D19" s="849" t="s">
        <v>88</v>
      </c>
      <c r="E19" s="850"/>
      <c r="F19" s="127">
        <v>2.3771299999999997</v>
      </c>
      <c r="G19" s="128">
        <v>10.535539999999994</v>
      </c>
      <c r="H19" s="128">
        <v>9.6147600000000004</v>
      </c>
      <c r="I19" s="128">
        <v>11.29084000000001</v>
      </c>
      <c r="J19" s="129">
        <v>6.0310999999999995</v>
      </c>
      <c r="K19" s="355">
        <v>0.36440999999999996</v>
      </c>
      <c r="L19" s="127">
        <v>5.0865927425318125</v>
      </c>
      <c r="M19" s="128">
        <v>6.8021095656471173</v>
      </c>
      <c r="N19" s="128">
        <v>7.8613112260328526</v>
      </c>
      <c r="O19" s="128">
        <v>8.1242269912300973</v>
      </c>
      <c r="P19" s="129">
        <v>8.5206512945628354</v>
      </c>
      <c r="Q19" s="130">
        <v>9.1231894475967739</v>
      </c>
      <c r="R19" s="127">
        <v>4.8381502890173413</v>
      </c>
      <c r="S19" s="128">
        <v>5.6069364161849711</v>
      </c>
      <c r="T19" s="128">
        <v>6.2947976878612719</v>
      </c>
      <c r="U19" s="128">
        <v>6.3583815028901736</v>
      </c>
      <c r="V19" s="129">
        <v>7.4624277456647397</v>
      </c>
      <c r="W19" s="130">
        <v>9.2485549132947984</v>
      </c>
    </row>
    <row r="20" spans="2:23" ht="22.5" customHeight="1" x14ac:dyDescent="0.2">
      <c r="B20" s="135"/>
      <c r="C20" s="137" t="s">
        <v>63</v>
      </c>
      <c r="D20" s="849" t="s">
        <v>159</v>
      </c>
      <c r="E20" s="850"/>
      <c r="F20" s="127">
        <v>3.4160500000000003</v>
      </c>
      <c r="G20" s="128">
        <v>12.298589999999935</v>
      </c>
      <c r="H20" s="128">
        <v>14.838359999999927</v>
      </c>
      <c r="I20" s="128">
        <v>10.129859999999947</v>
      </c>
      <c r="J20" s="129">
        <v>3.7270800000000004</v>
      </c>
      <c r="K20" s="355">
        <v>0.15494000000000002</v>
      </c>
      <c r="L20" s="127">
        <v>4.9891681094962159</v>
      </c>
      <c r="M20" s="128">
        <v>5.901837393268301</v>
      </c>
      <c r="N20" s="128">
        <v>7.6683052170789621</v>
      </c>
      <c r="O20" s="128">
        <v>8.5161921182091298</v>
      </c>
      <c r="P20" s="129">
        <v>8.1154312497326231</v>
      </c>
      <c r="Q20" s="130">
        <v>6.6711903340372549</v>
      </c>
      <c r="R20" s="127">
        <v>4.7109826589595372</v>
      </c>
      <c r="S20" s="128">
        <v>5.0899470899470902</v>
      </c>
      <c r="T20" s="128">
        <v>5.8554913294797686</v>
      </c>
      <c r="U20" s="128">
        <v>6.1939393939393943</v>
      </c>
      <c r="V20" s="129">
        <v>5.8439306358381504</v>
      </c>
      <c r="W20" s="130">
        <v>4.915492957746479</v>
      </c>
    </row>
    <row r="21" spans="2:23" ht="24.75" customHeight="1" x14ac:dyDescent="0.2">
      <c r="B21" s="135"/>
      <c r="C21" s="137" t="s">
        <v>64</v>
      </c>
      <c r="D21" s="849" t="s">
        <v>56</v>
      </c>
      <c r="E21" s="850"/>
      <c r="F21" s="127">
        <v>2.4244799999999995</v>
      </c>
      <c r="G21" s="128">
        <v>7.547540000000013</v>
      </c>
      <c r="H21" s="128">
        <v>8.5192900000000087</v>
      </c>
      <c r="I21" s="128">
        <v>8.2644500000000054</v>
      </c>
      <c r="J21" s="129">
        <v>3.6317499999999976</v>
      </c>
      <c r="K21" s="355">
        <v>0.15362000000000001</v>
      </c>
      <c r="L21" s="127">
        <v>4.4405545666489123</v>
      </c>
      <c r="M21" s="128">
        <v>5.1813613536778371</v>
      </c>
      <c r="N21" s="128">
        <v>5.4694013663857843</v>
      </c>
      <c r="O21" s="128">
        <v>5.3234157557053514</v>
      </c>
      <c r="P21" s="129">
        <v>4.8653513174156728</v>
      </c>
      <c r="Q21" s="130">
        <v>6.7767396598134999</v>
      </c>
      <c r="R21" s="127">
        <v>4.2658959537572256</v>
      </c>
      <c r="S21" s="128">
        <v>4.6473988439306355</v>
      </c>
      <c r="T21" s="128">
        <v>4.6242774566473992</v>
      </c>
      <c r="U21" s="128">
        <v>4.3854748603351954</v>
      </c>
      <c r="V21" s="129">
        <v>4.3757225433526008</v>
      </c>
      <c r="W21" s="130">
        <v>4.8787878787878789</v>
      </c>
    </row>
    <row r="22" spans="2:23" ht="14.1" customHeight="1" x14ac:dyDescent="0.2">
      <c r="B22" s="135"/>
      <c r="C22" s="137">
        <v>33</v>
      </c>
      <c r="D22" s="849" t="s">
        <v>79</v>
      </c>
      <c r="E22" s="850"/>
      <c r="F22" s="127">
        <v>0.78212999999999999</v>
      </c>
      <c r="G22" s="128">
        <v>3.4747499999999989</v>
      </c>
      <c r="H22" s="128">
        <v>4.8868099999999952</v>
      </c>
      <c r="I22" s="128">
        <v>3.7736799999999975</v>
      </c>
      <c r="J22" s="129">
        <v>2.88876</v>
      </c>
      <c r="K22" s="355">
        <v>0.37078000000000005</v>
      </c>
      <c r="L22" s="127">
        <v>4.9921349516408862</v>
      </c>
      <c r="M22" s="128">
        <v>6.3328827827997944</v>
      </c>
      <c r="N22" s="128">
        <v>7.6383077971781237</v>
      </c>
      <c r="O22" s="128">
        <v>7.2571718102128777</v>
      </c>
      <c r="P22" s="129">
        <v>8.6721182663622152</v>
      </c>
      <c r="Q22" s="130">
        <v>8.6285103359039503</v>
      </c>
      <c r="R22" s="127">
        <v>4.3352601156069364</v>
      </c>
      <c r="S22" s="128">
        <v>5.8381502890173413</v>
      </c>
      <c r="T22" s="128">
        <v>6.4743589743589745</v>
      </c>
      <c r="U22" s="128">
        <v>5.9248554913294802</v>
      </c>
      <c r="V22" s="129">
        <v>7.7456647398843934</v>
      </c>
      <c r="W22" s="130">
        <v>7.8612716763005777</v>
      </c>
    </row>
    <row r="23" spans="2:23" ht="21" customHeight="1" x14ac:dyDescent="0.2">
      <c r="B23" s="135"/>
      <c r="C23" s="134" t="s">
        <v>65</v>
      </c>
      <c r="D23" s="860" t="s">
        <v>94</v>
      </c>
      <c r="E23" s="861"/>
      <c r="F23" s="127">
        <v>0.80309000000000008</v>
      </c>
      <c r="G23" s="128">
        <v>4.9714100000000112</v>
      </c>
      <c r="H23" s="128">
        <v>9.0497200000000007</v>
      </c>
      <c r="I23" s="128">
        <v>8.3779000000000146</v>
      </c>
      <c r="J23" s="129">
        <v>6.5376800000000106</v>
      </c>
      <c r="K23" s="355">
        <v>0.24173000000000003</v>
      </c>
      <c r="L23" s="127">
        <v>5.5573478205427467</v>
      </c>
      <c r="M23" s="128">
        <v>6.9551380625941599</v>
      </c>
      <c r="N23" s="128">
        <v>8.7514430522968034</v>
      </c>
      <c r="O23" s="128">
        <v>9.6125914135791106</v>
      </c>
      <c r="P23" s="129">
        <v>11.583601434160961</v>
      </c>
      <c r="Q23" s="130">
        <v>13.204013739561727</v>
      </c>
      <c r="R23" s="127">
        <v>4.699421965317919</v>
      </c>
      <c r="S23" s="128">
        <v>5.6432432432432433</v>
      </c>
      <c r="T23" s="128">
        <v>6.1005291005291005</v>
      </c>
      <c r="U23" s="128">
        <v>5.8265895953757223</v>
      </c>
      <c r="V23" s="129">
        <v>7.2105263157894735</v>
      </c>
      <c r="W23" s="130">
        <v>5.9018404907975457</v>
      </c>
    </row>
    <row r="24" spans="2:23" ht="14.1" customHeight="1" x14ac:dyDescent="0.2">
      <c r="B24" s="126" t="s">
        <v>29</v>
      </c>
      <c r="C24" s="858" t="s">
        <v>18</v>
      </c>
      <c r="D24" s="858"/>
      <c r="E24" s="859"/>
      <c r="F24" s="244">
        <v>7.1396099999999922</v>
      </c>
      <c r="G24" s="245">
        <v>25.376690000000046</v>
      </c>
      <c r="H24" s="245">
        <v>44.001259999999974</v>
      </c>
      <c r="I24" s="245">
        <v>38.000570000000131</v>
      </c>
      <c r="J24" s="246">
        <v>21.721960000000045</v>
      </c>
      <c r="K24" s="354">
        <v>1.3668100000000003</v>
      </c>
      <c r="L24" s="244">
        <v>4.5339652752635677</v>
      </c>
      <c r="M24" s="245">
        <v>5.5373412067724805</v>
      </c>
      <c r="N24" s="245">
        <v>6.4286897875736093</v>
      </c>
      <c r="O24" s="245">
        <v>6.1095880318405174</v>
      </c>
      <c r="P24" s="246">
        <v>5.9969772197883904</v>
      </c>
      <c r="Q24" s="247">
        <v>5.73772167170267</v>
      </c>
      <c r="R24" s="244">
        <v>4.196531791907514</v>
      </c>
      <c r="S24" s="245">
        <v>4.901734104</v>
      </c>
      <c r="T24" s="245">
        <v>5.1100000000000003</v>
      </c>
      <c r="U24" s="245">
        <v>5.0184049079754605</v>
      </c>
      <c r="V24" s="246">
        <v>4.8150289017341041</v>
      </c>
      <c r="W24" s="247">
        <v>4.196531791907514</v>
      </c>
    </row>
    <row r="25" spans="2:23" ht="16.5" customHeight="1" x14ac:dyDescent="0.2">
      <c r="B25" s="126" t="s">
        <v>66</v>
      </c>
      <c r="C25" s="858" t="s">
        <v>19</v>
      </c>
      <c r="D25" s="858"/>
      <c r="E25" s="859"/>
      <c r="F25" s="244">
        <v>80.30754000000033</v>
      </c>
      <c r="G25" s="245">
        <v>277.6669500000018</v>
      </c>
      <c r="H25" s="245">
        <v>324.79764000000398</v>
      </c>
      <c r="I25" s="245">
        <v>251.40284000000253</v>
      </c>
      <c r="J25" s="246">
        <v>112.7701299999997</v>
      </c>
      <c r="K25" s="354">
        <v>10.763370000000007</v>
      </c>
      <c r="L25" s="244">
        <v>4.7274496415708507</v>
      </c>
      <c r="M25" s="245">
        <v>6.1801102839304729</v>
      </c>
      <c r="N25" s="245">
        <v>8.01374695768504</v>
      </c>
      <c r="O25" s="245">
        <v>9.1950731246438995</v>
      </c>
      <c r="P25" s="246">
        <v>8.9905278059009266</v>
      </c>
      <c r="Q25" s="247">
        <v>9.1713509210154225</v>
      </c>
      <c r="R25" s="244">
        <v>4.4335260115606934</v>
      </c>
      <c r="S25" s="245">
        <v>5.0769230769230766</v>
      </c>
      <c r="T25" s="245">
        <v>5.8934911242603549</v>
      </c>
      <c r="U25" s="245">
        <v>6.0115606936416182</v>
      </c>
      <c r="V25" s="246">
        <v>5.5491329479768785</v>
      </c>
      <c r="W25" s="247">
        <v>5.5664739884393066</v>
      </c>
    </row>
    <row r="26" spans="2:23" ht="21.75" customHeight="1" x14ac:dyDescent="0.2">
      <c r="B26" s="131"/>
      <c r="C26" s="134" t="s">
        <v>20</v>
      </c>
      <c r="D26" s="860" t="s">
        <v>99</v>
      </c>
      <c r="E26" s="861"/>
      <c r="F26" s="127">
        <v>24.113310000000002</v>
      </c>
      <c r="G26" s="128">
        <v>88.557390000000197</v>
      </c>
      <c r="H26" s="128">
        <v>110.04995000000008</v>
      </c>
      <c r="I26" s="128">
        <v>80.66145999999992</v>
      </c>
      <c r="J26" s="129">
        <v>33.168610000000015</v>
      </c>
      <c r="K26" s="355">
        <v>3.6808699999999996</v>
      </c>
      <c r="L26" s="127">
        <v>4.7998739226952765</v>
      </c>
      <c r="M26" s="128">
        <v>5.7148380537467851</v>
      </c>
      <c r="N26" s="128">
        <v>7.052390324765085</v>
      </c>
      <c r="O26" s="128">
        <v>7.9283510549559661</v>
      </c>
      <c r="P26" s="129">
        <v>7.6846789515726392</v>
      </c>
      <c r="Q26" s="130">
        <v>7.6477704625154708</v>
      </c>
      <c r="R26" s="127">
        <v>4.6358381502890174</v>
      </c>
      <c r="S26" s="128">
        <v>4.9364161849710984</v>
      </c>
      <c r="T26" s="128">
        <v>5.5</v>
      </c>
      <c r="U26" s="128">
        <v>5.6184971098265892</v>
      </c>
      <c r="V26" s="129">
        <v>5.2890173410404628</v>
      </c>
      <c r="W26" s="130">
        <v>6.4046242774566471</v>
      </c>
    </row>
    <row r="27" spans="2:23" ht="16.5" customHeight="1" x14ac:dyDescent="0.2">
      <c r="B27" s="131"/>
      <c r="C27" s="138">
        <v>45</v>
      </c>
      <c r="D27" s="849" t="s">
        <v>80</v>
      </c>
      <c r="E27" s="850"/>
      <c r="F27" s="127">
        <v>2.5650599999999995</v>
      </c>
      <c r="G27" s="128">
        <v>8.6034600000000019</v>
      </c>
      <c r="H27" s="128">
        <v>13.535789999999993</v>
      </c>
      <c r="I27" s="128">
        <v>10.301770000000001</v>
      </c>
      <c r="J27" s="129">
        <v>5.0942000000000007</v>
      </c>
      <c r="K27" s="355">
        <v>0.50015000000000009</v>
      </c>
      <c r="L27" s="127">
        <v>4.7496681357219064</v>
      </c>
      <c r="M27" s="128">
        <v>5.7785991972808111</v>
      </c>
      <c r="N27" s="128">
        <v>6.5063386887345365</v>
      </c>
      <c r="O27" s="128">
        <v>7.53015045892315</v>
      </c>
      <c r="P27" s="129">
        <v>7.1048103310720867</v>
      </c>
      <c r="Q27" s="130">
        <v>7.67848697550669</v>
      </c>
      <c r="R27" s="127">
        <v>4.4624277456647397</v>
      </c>
      <c r="S27" s="128">
        <v>5.0346820809248554</v>
      </c>
      <c r="T27" s="128">
        <v>5.8306010928961749</v>
      </c>
      <c r="U27" s="128">
        <v>6.1907514450867049</v>
      </c>
      <c r="V27" s="129">
        <v>5.4970414201183431</v>
      </c>
      <c r="W27" s="130">
        <v>7.9479768786127165</v>
      </c>
    </row>
    <row r="28" spans="2:23" ht="16.5" customHeight="1" x14ac:dyDescent="0.2">
      <c r="B28" s="131"/>
      <c r="C28" s="138">
        <v>46</v>
      </c>
      <c r="D28" s="849" t="s">
        <v>81</v>
      </c>
      <c r="E28" s="850"/>
      <c r="F28" s="127">
        <v>4.5067899999999987</v>
      </c>
      <c r="G28" s="128">
        <v>23.67327000000002</v>
      </c>
      <c r="H28" s="128">
        <v>37.79557999999998</v>
      </c>
      <c r="I28" s="128">
        <v>34.045779999999979</v>
      </c>
      <c r="J28" s="129">
        <v>13.200420000000005</v>
      </c>
      <c r="K28" s="355">
        <v>1.7493000000000003</v>
      </c>
      <c r="L28" s="127">
        <v>4.5861005112115265</v>
      </c>
      <c r="M28" s="128">
        <v>6.1557164042184622</v>
      </c>
      <c r="N28" s="128">
        <v>7.9530949775094077</v>
      </c>
      <c r="O28" s="128">
        <v>9.6430339404214855</v>
      </c>
      <c r="P28" s="129">
        <v>9.2333514319981429</v>
      </c>
      <c r="Q28" s="130">
        <v>8.5044043269937397</v>
      </c>
      <c r="R28" s="127">
        <v>4.3872832369942198</v>
      </c>
      <c r="S28" s="128">
        <v>4.9364161849710984</v>
      </c>
      <c r="T28" s="128">
        <v>5.7803468208092488</v>
      </c>
      <c r="U28" s="128">
        <v>6.6222222222222218</v>
      </c>
      <c r="V28" s="129">
        <v>5.7803468208092488</v>
      </c>
      <c r="W28" s="130">
        <v>8.6705202312138727</v>
      </c>
    </row>
    <row r="29" spans="2:23" ht="16.5" customHeight="1" x14ac:dyDescent="0.2">
      <c r="B29" s="131"/>
      <c r="C29" s="138">
        <v>47</v>
      </c>
      <c r="D29" s="849" t="s">
        <v>82</v>
      </c>
      <c r="E29" s="850"/>
      <c r="F29" s="127">
        <v>17.041460000000004</v>
      </c>
      <c r="G29" s="128">
        <v>56.280660000000204</v>
      </c>
      <c r="H29" s="128">
        <v>58.718580000000166</v>
      </c>
      <c r="I29" s="128">
        <v>36.313910000000035</v>
      </c>
      <c r="J29" s="129">
        <v>14.873989999999992</v>
      </c>
      <c r="K29" s="355">
        <v>1.4314200000000001</v>
      </c>
      <c r="L29" s="127">
        <v>4.8639654224303213</v>
      </c>
      <c r="M29" s="128">
        <v>5.5196449150057054</v>
      </c>
      <c r="N29" s="128">
        <v>6.5985064862133846</v>
      </c>
      <c r="O29" s="128">
        <v>6.4337297009312735</v>
      </c>
      <c r="P29" s="129">
        <v>6.5088572347700353</v>
      </c>
      <c r="Q29" s="130">
        <v>6.5901685824911658</v>
      </c>
      <c r="R29" s="127">
        <v>4.7456647398843934</v>
      </c>
      <c r="S29" s="128">
        <v>4.9190751445086702</v>
      </c>
      <c r="T29" s="128">
        <v>5.196531791907514</v>
      </c>
      <c r="U29" s="128">
        <v>5.0693641618497107</v>
      </c>
      <c r="V29" s="129">
        <v>5.1676300578034686</v>
      </c>
      <c r="W29" s="130">
        <v>6.4046242774566471</v>
      </c>
    </row>
    <row r="30" spans="2:23" ht="16.5" customHeight="1" x14ac:dyDescent="0.2">
      <c r="B30" s="131"/>
      <c r="C30" s="134" t="s">
        <v>1</v>
      </c>
      <c r="D30" s="860" t="str">
        <f>"Transportes e armazenagem"</f>
        <v>Transportes e armazenagem</v>
      </c>
      <c r="E30" s="861"/>
      <c r="F30" s="127">
        <v>3.0281799999999977</v>
      </c>
      <c r="G30" s="128">
        <v>18.493500000000001</v>
      </c>
      <c r="H30" s="128">
        <v>36.483930000000022</v>
      </c>
      <c r="I30" s="128">
        <v>37.66348</v>
      </c>
      <c r="J30" s="129">
        <v>19.940200000000043</v>
      </c>
      <c r="K30" s="355">
        <v>1.9755900000000008</v>
      </c>
      <c r="L30" s="127">
        <v>5.1563246033019272</v>
      </c>
      <c r="M30" s="128">
        <v>6.2001607729132777</v>
      </c>
      <c r="N30" s="128">
        <v>7.9065071921841392</v>
      </c>
      <c r="O30" s="128">
        <v>9.1001155930376694</v>
      </c>
      <c r="P30" s="129">
        <v>10.017432057129604</v>
      </c>
      <c r="Q30" s="130">
        <v>9.4439469210660754</v>
      </c>
      <c r="R30" s="127">
        <v>4.8497109826589595</v>
      </c>
      <c r="S30" s="128">
        <v>5.4852071005917162</v>
      </c>
      <c r="T30" s="128">
        <v>6.3583815028901736</v>
      </c>
      <c r="U30" s="128">
        <v>6.8074866310160429</v>
      </c>
      <c r="V30" s="129">
        <v>7.2254335260115603</v>
      </c>
      <c r="W30" s="130">
        <v>6.3793103448275863</v>
      </c>
    </row>
    <row r="31" spans="2:23" ht="20.100000000000001" customHeight="1" x14ac:dyDescent="0.2">
      <c r="B31" s="131"/>
      <c r="C31" s="134" t="s">
        <v>21</v>
      </c>
      <c r="D31" s="860" t="str">
        <f>"Alojamento, restauração e similares"</f>
        <v>Alojamento, restauração e similares</v>
      </c>
      <c r="E31" s="861"/>
      <c r="F31" s="127">
        <v>22.835619999999942</v>
      </c>
      <c r="G31" s="128">
        <v>45.424229999999987</v>
      </c>
      <c r="H31" s="128">
        <v>36.810699999999926</v>
      </c>
      <c r="I31" s="128">
        <v>31.679320000000025</v>
      </c>
      <c r="J31" s="129">
        <v>17.40588</v>
      </c>
      <c r="K31" s="355">
        <v>1.5850699999999993</v>
      </c>
      <c r="L31" s="127">
        <v>4.2624608323144768</v>
      </c>
      <c r="M31" s="128">
        <v>5.1205578323567984</v>
      </c>
      <c r="N31" s="128">
        <v>5.4885686728943597</v>
      </c>
      <c r="O31" s="128">
        <v>5.8108712745996218</v>
      </c>
      <c r="P31" s="129">
        <v>5.5092774943681402</v>
      </c>
      <c r="Q31" s="130">
        <v>5.1500594907469726</v>
      </c>
      <c r="R31" s="127">
        <v>4.0578034682080926</v>
      </c>
      <c r="S31" s="128">
        <v>4.4508670520231215</v>
      </c>
      <c r="T31" s="128">
        <v>4.5317919075144513</v>
      </c>
      <c r="U31" s="128">
        <v>4.3352601156069364</v>
      </c>
      <c r="V31" s="129">
        <v>4.4739884393063587</v>
      </c>
      <c r="W31" s="130">
        <v>4.6820809248554918</v>
      </c>
    </row>
    <row r="32" spans="2:23" ht="16.5" customHeight="1" x14ac:dyDescent="0.2">
      <c r="B32" s="131"/>
      <c r="C32" s="134" t="s">
        <v>22</v>
      </c>
      <c r="D32" s="860" t="str">
        <f>"Activ de informação e de comunicação "</f>
        <v xml:space="preserve">Activ de informação e de comunicação </v>
      </c>
      <c r="E32" s="861"/>
      <c r="F32" s="127">
        <v>2.7205100000000022</v>
      </c>
      <c r="G32" s="128">
        <v>22.91152999999996</v>
      </c>
      <c r="H32" s="128">
        <v>23.480589999999967</v>
      </c>
      <c r="I32" s="128">
        <v>14.142929999999982</v>
      </c>
      <c r="J32" s="129">
        <v>4.2843099999999996</v>
      </c>
      <c r="K32" s="355">
        <v>0.11067999999999999</v>
      </c>
      <c r="L32" s="127">
        <v>6.2298201748885882</v>
      </c>
      <c r="M32" s="128">
        <v>9.3602227672800442</v>
      </c>
      <c r="N32" s="128">
        <v>12.59030341487904</v>
      </c>
      <c r="O32" s="128">
        <v>15.315246735475487</v>
      </c>
      <c r="P32" s="129">
        <v>17.382234998198445</v>
      </c>
      <c r="Q32" s="130">
        <v>18.198212241679204</v>
      </c>
      <c r="R32" s="127">
        <v>6.0693641618497107</v>
      </c>
      <c r="S32" s="128">
        <v>8.5549132947976876</v>
      </c>
      <c r="T32" s="128">
        <v>11.086705202312139</v>
      </c>
      <c r="U32" s="128">
        <v>13.397435897435898</v>
      </c>
      <c r="V32" s="129">
        <v>14.407608695652174</v>
      </c>
      <c r="W32" s="130">
        <v>19.006410256410255</v>
      </c>
    </row>
    <row r="33" spans="2:23" ht="16.5" customHeight="1" x14ac:dyDescent="0.2">
      <c r="B33" s="131"/>
      <c r="C33" s="138" t="s">
        <v>69</v>
      </c>
      <c r="D33" s="849" t="s">
        <v>89</v>
      </c>
      <c r="E33" s="850"/>
      <c r="F33" s="127">
        <v>0.42059999999999997</v>
      </c>
      <c r="G33" s="128">
        <v>2.8986400000000052</v>
      </c>
      <c r="H33" s="128">
        <v>3.1569100000000034</v>
      </c>
      <c r="I33" s="128">
        <v>2.4531100000000019</v>
      </c>
      <c r="J33" s="129">
        <v>0.55898999999999999</v>
      </c>
      <c r="K33" s="355">
        <v>2.3199999999999998E-2</v>
      </c>
      <c r="L33" s="127">
        <v>5.5568783561186654</v>
      </c>
      <c r="M33" s="128">
        <v>10.195852006839917</v>
      </c>
      <c r="N33" s="128">
        <v>11.972493448374472</v>
      </c>
      <c r="O33" s="128">
        <v>14.91822405380846</v>
      </c>
      <c r="P33" s="129">
        <v>12.06539211448338</v>
      </c>
      <c r="Q33" s="130">
        <v>10.664739884393063</v>
      </c>
      <c r="R33" s="127">
        <v>5.4605263157894735</v>
      </c>
      <c r="S33" s="128">
        <v>8.8092485549132942</v>
      </c>
      <c r="T33" s="128">
        <v>10.260115606936417</v>
      </c>
      <c r="U33" s="128">
        <v>11.559210526315789</v>
      </c>
      <c r="V33" s="129">
        <v>10.780346820809248</v>
      </c>
      <c r="W33" s="130">
        <v>10.664739884393063</v>
      </c>
    </row>
    <row r="34" spans="2:23" ht="21.75" customHeight="1" x14ac:dyDescent="0.2">
      <c r="B34" s="131"/>
      <c r="C34" s="138" t="s">
        <v>70</v>
      </c>
      <c r="D34" s="849" t="s">
        <v>90</v>
      </c>
      <c r="E34" s="850"/>
      <c r="F34" s="127">
        <v>0.19646</v>
      </c>
      <c r="G34" s="128">
        <v>1.9373200000000004</v>
      </c>
      <c r="H34" s="128">
        <v>4.7324899999999914</v>
      </c>
      <c r="I34" s="128">
        <v>6.172569999999987</v>
      </c>
      <c r="J34" s="129">
        <v>2.4519899999999972</v>
      </c>
      <c r="K34" s="355">
        <v>8.1349999999999992E-2</v>
      </c>
      <c r="L34" s="127">
        <v>5.8447933383589827</v>
      </c>
      <c r="M34" s="128">
        <v>6.9168476246534079</v>
      </c>
      <c r="N34" s="128">
        <v>12.060825261208413</v>
      </c>
      <c r="O34" s="128">
        <v>15.510757639908517</v>
      </c>
      <c r="P34" s="129">
        <v>16.086439483861149</v>
      </c>
      <c r="Q34" s="130">
        <v>20.97200728715513</v>
      </c>
      <c r="R34" s="127">
        <v>4.3236994219653182</v>
      </c>
      <c r="S34" s="128">
        <v>6.29</v>
      </c>
      <c r="T34" s="128">
        <v>11.525974025974026</v>
      </c>
      <c r="U34" s="128">
        <v>14.237179487179487</v>
      </c>
      <c r="V34" s="129">
        <v>13.506493506493506</v>
      </c>
      <c r="W34" s="130">
        <v>22.350649350649352</v>
      </c>
    </row>
    <row r="35" spans="2:23" ht="16.5" customHeight="1" x14ac:dyDescent="0.2">
      <c r="B35" s="131"/>
      <c r="C35" s="138" t="s">
        <v>71</v>
      </c>
      <c r="D35" s="849" t="s">
        <v>91</v>
      </c>
      <c r="E35" s="850"/>
      <c r="F35" s="139">
        <v>2.1034499999999996</v>
      </c>
      <c r="G35" s="128">
        <v>18.075570000000027</v>
      </c>
      <c r="H35" s="128">
        <v>15.591190000000015</v>
      </c>
      <c r="I35" s="128">
        <v>5.5172499999999998</v>
      </c>
      <c r="J35" s="128">
        <v>1.2733300000000001</v>
      </c>
      <c r="K35" s="355">
        <v>6.13E-3</v>
      </c>
      <c r="L35" s="127">
        <v>6.4003408439224314</v>
      </c>
      <c r="M35" s="128">
        <v>9.4880976388528335</v>
      </c>
      <c r="N35" s="128">
        <v>12.876113576183103</v>
      </c>
      <c r="O35" s="128">
        <v>15.273040122986986</v>
      </c>
      <c r="P35" s="128">
        <v>22.211571970364158</v>
      </c>
      <c r="Q35" s="130">
        <v>9.8994082840236679</v>
      </c>
      <c r="R35" s="127">
        <v>6.202312138728324</v>
      </c>
      <c r="S35" s="128">
        <v>8.9190751445086711</v>
      </c>
      <c r="T35" s="128">
        <v>11.115606936416185</v>
      </c>
      <c r="U35" s="128">
        <v>13.705202312138729</v>
      </c>
      <c r="V35" s="128">
        <v>16.89308176100629</v>
      </c>
      <c r="W35" s="130">
        <v>9.8994082840236679</v>
      </c>
    </row>
    <row r="36" spans="2:23" ht="21.95" customHeight="1" x14ac:dyDescent="0.2">
      <c r="B36" s="131"/>
      <c r="C36" s="134" t="s">
        <v>23</v>
      </c>
      <c r="D36" s="860" t="s">
        <v>122</v>
      </c>
      <c r="E36" s="861"/>
      <c r="F36" s="127">
        <v>0.71710000000000007</v>
      </c>
      <c r="G36" s="128">
        <v>9.8727500000000141</v>
      </c>
      <c r="H36" s="128">
        <v>25.793879999999831</v>
      </c>
      <c r="I36" s="128">
        <v>25.472999999999853</v>
      </c>
      <c r="J36" s="129">
        <v>8.4503299999999957</v>
      </c>
      <c r="K36" s="355">
        <v>0.49821000000000004</v>
      </c>
      <c r="L36" s="127">
        <v>6.9190554263675956</v>
      </c>
      <c r="M36" s="128">
        <v>10.192807758257626</v>
      </c>
      <c r="N36" s="128">
        <v>14.012425106003846</v>
      </c>
      <c r="O36" s="128">
        <v>18.205218316480416</v>
      </c>
      <c r="P36" s="129">
        <v>20.300282825627555</v>
      </c>
      <c r="Q36" s="130">
        <v>28.444012813772673</v>
      </c>
      <c r="R36" s="127">
        <v>6.7386363636363633</v>
      </c>
      <c r="S36" s="128">
        <v>9.4566473988439306</v>
      </c>
      <c r="T36" s="128">
        <v>12.434210526315789</v>
      </c>
      <c r="U36" s="128">
        <v>16.263157894736842</v>
      </c>
      <c r="V36" s="129">
        <v>17.828947368421051</v>
      </c>
      <c r="W36" s="130">
        <v>20.098684210526315</v>
      </c>
    </row>
    <row r="37" spans="2:23" ht="21.75" customHeight="1" x14ac:dyDescent="0.2">
      <c r="B37" s="131"/>
      <c r="C37" s="138" t="s">
        <v>68</v>
      </c>
      <c r="D37" s="849" t="s">
        <v>92</v>
      </c>
      <c r="E37" s="850"/>
      <c r="F37" s="127">
        <v>0.37738999999999989</v>
      </c>
      <c r="G37" s="128">
        <v>7.4725599999999845</v>
      </c>
      <c r="H37" s="128">
        <v>20.953119999999963</v>
      </c>
      <c r="I37" s="128">
        <v>20.511139999999997</v>
      </c>
      <c r="J37" s="129">
        <v>6.4989799999999978</v>
      </c>
      <c r="K37" s="355">
        <v>0.35070000000000007</v>
      </c>
      <c r="L37" s="127">
        <v>8.0049718846533935</v>
      </c>
      <c r="M37" s="128">
        <v>10.384215537427258</v>
      </c>
      <c r="N37" s="128">
        <v>14.270974092925165</v>
      </c>
      <c r="O37" s="128">
        <v>18.850647797340503</v>
      </c>
      <c r="P37" s="129">
        <v>21.699829058254689</v>
      </c>
      <c r="Q37" s="130">
        <v>33.383362964480256</v>
      </c>
      <c r="R37" s="127">
        <v>7.5433526011560694</v>
      </c>
      <c r="S37" s="128">
        <v>9.4566473988439306</v>
      </c>
      <c r="T37" s="128">
        <v>12.875</v>
      </c>
      <c r="U37" s="128">
        <v>16.973684210526315</v>
      </c>
      <c r="V37" s="129">
        <v>19.065789473684209</v>
      </c>
      <c r="W37" s="130">
        <v>36.05263157894737</v>
      </c>
    </row>
    <row r="38" spans="2:23" ht="20.100000000000001" customHeight="1" x14ac:dyDescent="0.2">
      <c r="B38" s="131"/>
      <c r="C38" s="138" t="s">
        <v>72</v>
      </c>
      <c r="D38" s="849" t="s">
        <v>93</v>
      </c>
      <c r="E38" s="850"/>
      <c r="F38" s="127">
        <v>0.33971000000000001</v>
      </c>
      <c r="G38" s="128">
        <v>2.4001899999999989</v>
      </c>
      <c r="H38" s="128">
        <v>4.8407599999999942</v>
      </c>
      <c r="I38" s="128">
        <v>4.9618599999999971</v>
      </c>
      <c r="J38" s="129">
        <v>1.9513499999999988</v>
      </c>
      <c r="K38" s="355">
        <v>0.14751</v>
      </c>
      <c r="L38" s="127">
        <v>5.7126911386148711</v>
      </c>
      <c r="M38" s="128">
        <v>9.5968940537959657</v>
      </c>
      <c r="N38" s="128">
        <v>12.893301673145857</v>
      </c>
      <c r="O38" s="128">
        <v>15.537167536722702</v>
      </c>
      <c r="P38" s="129">
        <v>15.639087768400961</v>
      </c>
      <c r="Q38" s="130">
        <v>16.700876091834147</v>
      </c>
      <c r="R38" s="127">
        <v>4.1411042944785272</v>
      </c>
      <c r="S38" s="128">
        <v>8.8881578947368425</v>
      </c>
      <c r="T38" s="128">
        <v>11.190789473684211</v>
      </c>
      <c r="U38" s="128">
        <v>13.125</v>
      </c>
      <c r="V38" s="129">
        <v>14.671052631578947</v>
      </c>
      <c r="W38" s="130">
        <v>20.098684210526315</v>
      </c>
    </row>
    <row r="39" spans="2:23" ht="24.75" customHeight="1" x14ac:dyDescent="0.2">
      <c r="B39" s="131"/>
      <c r="C39" s="134" t="s">
        <v>73</v>
      </c>
      <c r="D39" s="862" t="s">
        <v>83</v>
      </c>
      <c r="E39" s="863"/>
      <c r="F39" s="127">
        <v>3.2506099999999978</v>
      </c>
      <c r="G39" s="128">
        <v>25.145060000000001</v>
      </c>
      <c r="H39" s="128">
        <v>29.685359999999946</v>
      </c>
      <c r="I39" s="128">
        <v>16.212369999999993</v>
      </c>
      <c r="J39" s="129">
        <v>6.4779400000000047</v>
      </c>
      <c r="K39" s="355">
        <v>0.89205000000000001</v>
      </c>
      <c r="L39" s="127">
        <v>6.3764638136157412</v>
      </c>
      <c r="M39" s="128">
        <v>8.4105025993120393</v>
      </c>
      <c r="N39" s="128">
        <v>10.662631989032009</v>
      </c>
      <c r="O39" s="128">
        <v>12.717329751067918</v>
      </c>
      <c r="P39" s="129">
        <v>12.90163821224845</v>
      </c>
      <c r="Q39" s="130">
        <v>17.567098245731973</v>
      </c>
      <c r="R39" s="127">
        <v>5.8843930635838149</v>
      </c>
      <c r="S39" s="128">
        <v>7.2774566473988438</v>
      </c>
      <c r="T39" s="128">
        <v>8.196531791907514</v>
      </c>
      <c r="U39" s="128">
        <v>8.3157894736842106</v>
      </c>
      <c r="V39" s="129">
        <v>8.3236994219653173</v>
      </c>
      <c r="W39" s="130">
        <v>11.086705202312139</v>
      </c>
    </row>
    <row r="40" spans="2:23" ht="15.75" customHeight="1" x14ac:dyDescent="0.2">
      <c r="B40" s="131"/>
      <c r="C40" s="134" t="s">
        <v>25</v>
      </c>
      <c r="D40" s="862" t="s">
        <v>84</v>
      </c>
      <c r="E40" s="863"/>
      <c r="F40" s="127">
        <v>23.642210000000048</v>
      </c>
      <c r="G40" s="128">
        <v>67.262489999999843</v>
      </c>
      <c r="H40" s="128">
        <v>62.493229999999841</v>
      </c>
      <c r="I40" s="128">
        <v>45.570280000000146</v>
      </c>
      <c r="J40" s="129">
        <v>23.042860000000008</v>
      </c>
      <c r="K40" s="355">
        <v>2.0208999999999993</v>
      </c>
      <c r="L40" s="127">
        <v>4.5816972564457066</v>
      </c>
      <c r="M40" s="128">
        <v>4.9967002545779735</v>
      </c>
      <c r="N40" s="128">
        <v>5.8029606359823287</v>
      </c>
      <c r="O40" s="128">
        <v>5.6792850474118213</v>
      </c>
      <c r="P40" s="129">
        <v>5.80389926533514</v>
      </c>
      <c r="Q40" s="130">
        <v>5.8823409672023965</v>
      </c>
      <c r="R40" s="127">
        <v>4.3583815028901736</v>
      </c>
      <c r="S40" s="128">
        <v>4.5084745762711869</v>
      </c>
      <c r="T40" s="128">
        <v>4.6649746192893398</v>
      </c>
      <c r="U40" s="128">
        <v>4.5086705202312141</v>
      </c>
      <c r="V40" s="129">
        <v>4.3666666666666663</v>
      </c>
      <c r="W40" s="130">
        <v>4.2983425414364644</v>
      </c>
    </row>
    <row r="41" spans="2:23" ht="26.25" customHeight="1" x14ac:dyDescent="0.2">
      <c r="B41" s="126" t="s">
        <v>67</v>
      </c>
      <c r="C41" s="858" t="s">
        <v>161</v>
      </c>
      <c r="D41" s="858"/>
      <c r="E41" s="859"/>
      <c r="F41" s="244">
        <v>11.914739999999973</v>
      </c>
      <c r="G41" s="245">
        <v>90.384880000000194</v>
      </c>
      <c r="H41" s="245">
        <v>168.0242800000004</v>
      </c>
      <c r="I41" s="245">
        <v>195.36451000000099</v>
      </c>
      <c r="J41" s="246">
        <v>144.26435000000072</v>
      </c>
      <c r="K41" s="354">
        <v>13.75983000000002</v>
      </c>
      <c r="L41" s="244">
        <v>6.1182619129975055</v>
      </c>
      <c r="M41" s="245">
        <v>7.4232985585704174</v>
      </c>
      <c r="N41" s="245">
        <v>8.3742142430227009</v>
      </c>
      <c r="O41" s="245">
        <v>9.603332729579412</v>
      </c>
      <c r="P41" s="246">
        <v>11.384024448361814</v>
      </c>
      <c r="Q41" s="247">
        <v>11.601287757142748</v>
      </c>
      <c r="R41" s="244">
        <v>4.5065789473684212</v>
      </c>
      <c r="S41" s="245">
        <v>6.5657894736842106</v>
      </c>
      <c r="T41" s="245">
        <v>7.4210526315789478</v>
      </c>
      <c r="U41" s="245">
        <v>8.5921052631578956</v>
      </c>
      <c r="V41" s="246">
        <v>7.7514450867052025</v>
      </c>
      <c r="W41" s="247">
        <v>6.6424242424242426</v>
      </c>
    </row>
    <row r="42" spans="2:23" ht="13.5" customHeight="1" x14ac:dyDescent="0.2">
      <c r="B42" s="135"/>
      <c r="C42" s="140" t="s">
        <v>74</v>
      </c>
      <c r="D42" s="847" t="s">
        <v>24</v>
      </c>
      <c r="E42" s="848"/>
      <c r="F42" s="127">
        <v>1.09057</v>
      </c>
      <c r="G42" s="128">
        <v>9.1371200000000083</v>
      </c>
      <c r="H42" s="128">
        <v>54.130159999999726</v>
      </c>
      <c r="I42" s="128">
        <v>96.605049999999679</v>
      </c>
      <c r="J42" s="129">
        <v>78.08287999999979</v>
      </c>
      <c r="K42" s="355">
        <v>5.7637900000000064</v>
      </c>
      <c r="L42" s="127">
        <v>4.1539855152653633</v>
      </c>
      <c r="M42" s="128">
        <v>7.3035943617250458</v>
      </c>
      <c r="N42" s="128">
        <v>10.310013662752413</v>
      </c>
      <c r="O42" s="128">
        <v>11.849391923956158</v>
      </c>
      <c r="P42" s="129">
        <v>14.08897849448579</v>
      </c>
      <c r="Q42" s="130">
        <v>14.461904325996661</v>
      </c>
      <c r="R42" s="127">
        <v>3.9884393063583814</v>
      </c>
      <c r="S42" s="128">
        <v>6.5921052631578947</v>
      </c>
      <c r="T42" s="128">
        <v>10.684210526315789</v>
      </c>
      <c r="U42" s="128">
        <v>12.921052631578947</v>
      </c>
      <c r="V42" s="129">
        <v>15.019736842105264</v>
      </c>
      <c r="W42" s="130">
        <v>12.15606936416185</v>
      </c>
    </row>
    <row r="43" spans="2:23" ht="13.5" customHeight="1" x14ac:dyDescent="0.2">
      <c r="B43" s="135"/>
      <c r="C43" s="140" t="s">
        <v>75</v>
      </c>
      <c r="D43" s="847" t="s">
        <v>85</v>
      </c>
      <c r="E43" s="848"/>
      <c r="F43" s="127">
        <v>7.7641900000000019</v>
      </c>
      <c r="G43" s="128">
        <v>70.049140000000463</v>
      </c>
      <c r="H43" s="128">
        <v>99.922820000000556</v>
      </c>
      <c r="I43" s="128">
        <v>87.481940000000392</v>
      </c>
      <c r="J43" s="129">
        <v>58.168160000000057</v>
      </c>
      <c r="K43" s="355">
        <v>6.8722799999999973</v>
      </c>
      <c r="L43" s="127">
        <v>5.5107928254802285</v>
      </c>
      <c r="M43" s="128">
        <v>7.3216248282273328</v>
      </c>
      <c r="N43" s="128">
        <v>7.4481331198312244</v>
      </c>
      <c r="O43" s="128">
        <v>7.1739666888441276</v>
      </c>
      <c r="P43" s="129">
        <v>8.0686186971043199</v>
      </c>
      <c r="Q43" s="130">
        <v>9.6849105057799729</v>
      </c>
      <c r="R43" s="127">
        <v>4.7202380952380949</v>
      </c>
      <c r="S43" s="128">
        <v>6.9421965317919074</v>
      </c>
      <c r="T43" s="128">
        <v>5.6187500000000004</v>
      </c>
      <c r="U43" s="128">
        <v>4.9768786127167628</v>
      </c>
      <c r="V43" s="129">
        <v>4.9306358381502893</v>
      </c>
      <c r="W43" s="130">
        <v>5.4624277456647397</v>
      </c>
    </row>
    <row r="44" spans="2:23" ht="13.5" customHeight="1" x14ac:dyDescent="0.2">
      <c r="B44" s="135"/>
      <c r="C44" s="140" t="s">
        <v>76</v>
      </c>
      <c r="D44" s="847" t="s">
        <v>95</v>
      </c>
      <c r="E44" s="848"/>
      <c r="F44" s="127">
        <v>2.1584199999999996</v>
      </c>
      <c r="G44" s="128">
        <v>4.5798000000000005</v>
      </c>
      <c r="H44" s="128">
        <v>5.4936900000000009</v>
      </c>
      <c r="I44" s="128">
        <v>3.7343400000000004</v>
      </c>
      <c r="J44" s="129">
        <v>2.6165199999999986</v>
      </c>
      <c r="K44" s="355">
        <v>0.43634000000000006</v>
      </c>
      <c r="L44" s="127">
        <v>10.033246083181233</v>
      </c>
      <c r="M44" s="128">
        <v>11.89164463643502</v>
      </c>
      <c r="N44" s="128">
        <v>8.2861476294025724</v>
      </c>
      <c r="O44" s="128">
        <v>10.342176057312914</v>
      </c>
      <c r="P44" s="129">
        <v>8.4373666421648483</v>
      </c>
      <c r="Q44" s="130">
        <v>9.8823216427785727</v>
      </c>
      <c r="R44" s="127">
        <v>4.1136363636363633</v>
      </c>
      <c r="S44" s="128">
        <v>5.699421965317919</v>
      </c>
      <c r="T44" s="128">
        <v>6.3393939393939398</v>
      </c>
      <c r="U44" s="128">
        <v>6.9518072289156629</v>
      </c>
      <c r="V44" s="129">
        <v>5.8323699421965314</v>
      </c>
      <c r="W44" s="130">
        <v>6.901734104046243</v>
      </c>
    </row>
    <row r="45" spans="2:23" ht="13.5" customHeight="1" x14ac:dyDescent="0.2">
      <c r="B45" s="135"/>
      <c r="C45" s="140" t="s">
        <v>77</v>
      </c>
      <c r="D45" s="847" t="s">
        <v>86</v>
      </c>
      <c r="E45" s="848"/>
      <c r="F45" s="141">
        <v>0.90156000000000003</v>
      </c>
      <c r="G45" s="128">
        <v>6.6188199999999968</v>
      </c>
      <c r="H45" s="142">
        <v>8.4776099999999968</v>
      </c>
      <c r="I45" s="128">
        <v>7.5431799999999978</v>
      </c>
      <c r="J45" s="128">
        <v>5.3967899999999975</v>
      </c>
      <c r="K45" s="355">
        <v>0.68741999999999992</v>
      </c>
      <c r="L45" s="127">
        <v>4.3529952563995327</v>
      </c>
      <c r="M45" s="128">
        <v>5.572784058221476</v>
      </c>
      <c r="N45" s="128">
        <v>6.9864782814438282</v>
      </c>
      <c r="O45" s="129">
        <v>8.6469590576582593</v>
      </c>
      <c r="P45" s="128">
        <v>9.4107105151028936</v>
      </c>
      <c r="Q45" s="130">
        <v>7.8654953128477869</v>
      </c>
      <c r="R45" s="127">
        <v>4</v>
      </c>
      <c r="S45" s="128">
        <v>4.7803468208092488</v>
      </c>
      <c r="T45" s="128">
        <v>5.7575757575757578</v>
      </c>
      <c r="U45" s="129">
        <v>6.5592105263157894</v>
      </c>
      <c r="V45" s="128">
        <v>5.6447368421052628</v>
      </c>
      <c r="W45" s="130">
        <v>4.7456647398843934</v>
      </c>
    </row>
    <row r="46" spans="2:23" ht="7.5" customHeight="1" thickBot="1" x14ac:dyDescent="0.25">
      <c r="B46" s="143"/>
      <c r="C46" s="144"/>
      <c r="D46" s="890"/>
      <c r="E46" s="891"/>
      <c r="F46" s="145"/>
      <c r="G46" s="146"/>
      <c r="H46" s="146"/>
      <c r="I46" s="148"/>
      <c r="J46" s="148"/>
      <c r="K46" s="146"/>
      <c r="L46" s="358"/>
      <c r="M46" s="151"/>
      <c r="N46" s="150"/>
      <c r="O46" s="152"/>
      <c r="P46" s="153"/>
      <c r="Q46" s="154"/>
      <c r="R46" s="358"/>
      <c r="S46" s="151"/>
      <c r="T46" s="150"/>
      <c r="U46" s="152"/>
      <c r="V46" s="153"/>
      <c r="W46" s="154"/>
    </row>
    <row r="47" spans="2:23" s="155" customFormat="1" ht="48" customHeight="1" x14ac:dyDescent="0.2">
      <c r="B47" s="911" t="s">
        <v>224</v>
      </c>
      <c r="C47" s="911"/>
      <c r="D47" s="911"/>
      <c r="E47" s="911"/>
      <c r="F47" s="911"/>
      <c r="G47" s="911"/>
      <c r="H47" s="911"/>
      <c r="I47" s="911"/>
      <c r="J47" s="911"/>
      <c r="K47" s="911"/>
      <c r="L47" s="911"/>
      <c r="M47" s="911"/>
      <c r="N47" s="911"/>
      <c r="O47" s="911"/>
      <c r="P47" s="911"/>
      <c r="Q47" s="911"/>
      <c r="R47" s="911"/>
      <c r="S47" s="911"/>
    </row>
    <row r="48" spans="2:23" s="159" customFormat="1" ht="18" customHeight="1" x14ac:dyDescent="0.2">
      <c r="B48" s="360"/>
      <c r="C48" s="360"/>
      <c r="D48" s="359"/>
      <c r="E48" s="359"/>
      <c r="F48" s="359"/>
      <c r="G48" s="359"/>
      <c r="H48" s="359"/>
      <c r="I48" s="359"/>
      <c r="J48" s="155"/>
      <c r="K48" s="155"/>
      <c r="L48" s="158"/>
      <c r="M48" s="158"/>
      <c r="N48" s="158"/>
      <c r="O48" s="158"/>
      <c r="P48" s="158"/>
      <c r="Q48" s="158"/>
      <c r="R48" s="158"/>
      <c r="S48" s="158"/>
      <c r="T48" s="158"/>
      <c r="U48" s="158"/>
      <c r="V48" s="158"/>
      <c r="W48" s="158"/>
    </row>
    <row r="49" spans="2:23" s="159" customFormat="1" x14ac:dyDescent="0.2">
      <c r="B49" s="157"/>
      <c r="C49" s="157"/>
      <c r="D49" s="155"/>
      <c r="E49" s="155"/>
      <c r="F49" s="155"/>
      <c r="G49" s="155"/>
      <c r="H49" s="155"/>
      <c r="I49" s="155"/>
      <c r="J49" s="155"/>
      <c r="K49" s="155"/>
      <c r="L49" s="158"/>
      <c r="M49" s="158"/>
      <c r="N49" s="158"/>
      <c r="O49" s="158"/>
      <c r="P49" s="158"/>
      <c r="Q49" s="158"/>
      <c r="R49" s="158"/>
      <c r="S49" s="158"/>
      <c r="T49" s="158"/>
      <c r="U49" s="158"/>
      <c r="V49" s="158"/>
      <c r="W49" s="158"/>
    </row>
    <row r="50" spans="2:23" s="159" customFormat="1" x14ac:dyDescent="0.2">
      <c r="B50" s="157"/>
      <c r="C50" s="157"/>
      <c r="D50" s="155"/>
      <c r="E50" s="155"/>
      <c r="F50" s="158"/>
      <c r="G50" s="158"/>
      <c r="H50" s="158"/>
      <c r="I50" s="158"/>
      <c r="J50" s="158"/>
      <c r="K50" s="158"/>
      <c r="L50" s="158"/>
      <c r="M50" s="158"/>
      <c r="N50" s="158"/>
      <c r="O50" s="158"/>
      <c r="P50" s="158"/>
      <c r="Q50" s="158"/>
      <c r="R50" s="158"/>
      <c r="S50" s="158"/>
      <c r="T50" s="158"/>
      <c r="U50" s="158"/>
      <c r="V50" s="158"/>
      <c r="W50" s="158"/>
    </row>
    <row r="51" spans="2:23" s="159" customFormat="1" x14ac:dyDescent="0.2">
      <c r="B51" s="157"/>
      <c r="C51" s="157"/>
      <c r="D51" s="155"/>
      <c r="E51" s="155"/>
      <c r="F51" s="158"/>
      <c r="G51" s="158"/>
      <c r="H51" s="158"/>
      <c r="I51" s="158"/>
      <c r="J51" s="158"/>
      <c r="K51" s="158"/>
      <c r="L51" s="158"/>
      <c r="M51" s="158"/>
      <c r="N51" s="158"/>
      <c r="O51" s="158"/>
      <c r="P51" s="158"/>
      <c r="Q51" s="158"/>
      <c r="R51" s="158"/>
      <c r="S51" s="158"/>
      <c r="T51" s="158"/>
      <c r="U51" s="158"/>
      <c r="V51" s="158"/>
      <c r="W51" s="158"/>
    </row>
    <row r="52" spans="2:23" s="159" customFormat="1" x14ac:dyDescent="0.2">
      <c r="B52" s="157"/>
      <c r="C52" s="157"/>
      <c r="D52" s="155"/>
      <c r="E52" s="155"/>
      <c r="F52" s="158"/>
      <c r="G52" s="158"/>
      <c r="H52" s="158"/>
      <c r="I52" s="158"/>
      <c r="J52" s="158"/>
      <c r="K52" s="158"/>
      <c r="L52" s="158"/>
      <c r="M52" s="158"/>
      <c r="N52" s="158"/>
      <c r="O52" s="158"/>
      <c r="P52" s="158"/>
      <c r="Q52" s="158"/>
      <c r="R52" s="158"/>
      <c r="S52" s="158"/>
      <c r="T52" s="158"/>
      <c r="U52" s="158"/>
      <c r="V52" s="158"/>
      <c r="W52" s="158"/>
    </row>
    <row r="53" spans="2:23" x14ac:dyDescent="0.2">
      <c r="F53" s="158"/>
      <c r="G53" s="158"/>
      <c r="H53" s="158"/>
      <c r="I53" s="158"/>
      <c r="J53" s="158"/>
      <c r="K53" s="158"/>
    </row>
    <row r="54" spans="2:23" x14ac:dyDescent="0.2">
      <c r="F54" s="158"/>
      <c r="G54" s="158"/>
      <c r="H54" s="158"/>
      <c r="I54" s="158"/>
      <c r="J54" s="158"/>
      <c r="K54" s="158"/>
    </row>
  </sheetData>
  <mergeCells count="60">
    <mergeCell ref="D46:E46"/>
    <mergeCell ref="B47:S47"/>
    <mergeCell ref="D40:E40"/>
    <mergeCell ref="C41:E41"/>
    <mergeCell ref="D42:E42"/>
    <mergeCell ref="D43:E43"/>
    <mergeCell ref="D44:E44"/>
    <mergeCell ref="D45:E45"/>
    <mergeCell ref="D39:E39"/>
    <mergeCell ref="D28:E28"/>
    <mergeCell ref="D29:E29"/>
    <mergeCell ref="D30:E30"/>
    <mergeCell ref="D31:E31"/>
    <mergeCell ref="D32:E32"/>
    <mergeCell ref="D33:E33"/>
    <mergeCell ref="D34:E34"/>
    <mergeCell ref="D35:E35"/>
    <mergeCell ref="D36:E36"/>
    <mergeCell ref="D37:E37"/>
    <mergeCell ref="D38:E38"/>
    <mergeCell ref="D27:E27"/>
    <mergeCell ref="D16:E16"/>
    <mergeCell ref="D17:E17"/>
    <mergeCell ref="D18:E18"/>
    <mergeCell ref="D19:E19"/>
    <mergeCell ref="D20:E20"/>
    <mergeCell ref="D21:E21"/>
    <mergeCell ref="D22:E22"/>
    <mergeCell ref="D23:E23"/>
    <mergeCell ref="C24:E24"/>
    <mergeCell ref="C25:E25"/>
    <mergeCell ref="D26:E26"/>
    <mergeCell ref="D15:E15"/>
    <mergeCell ref="P6:P7"/>
    <mergeCell ref="Q6:Q7"/>
    <mergeCell ref="R6:R7"/>
    <mergeCell ref="S6:S7"/>
    <mergeCell ref="J6:J7"/>
    <mergeCell ref="K6:K7"/>
    <mergeCell ref="L6:L7"/>
    <mergeCell ref="M6:M7"/>
    <mergeCell ref="N6:N7"/>
    <mergeCell ref="O6:O7"/>
    <mergeCell ref="B9:E9"/>
    <mergeCell ref="C10:E10"/>
    <mergeCell ref="D14:E14"/>
    <mergeCell ref="B2:W2"/>
    <mergeCell ref="B3:E7"/>
    <mergeCell ref="F3:K5"/>
    <mergeCell ref="L3:W4"/>
    <mergeCell ref="L5:Q5"/>
    <mergeCell ref="R5:W5"/>
    <mergeCell ref="F6:F7"/>
    <mergeCell ref="G6:G7"/>
    <mergeCell ref="H6:H7"/>
    <mergeCell ref="I6:I7"/>
    <mergeCell ref="V6:V7"/>
    <mergeCell ref="W6:W7"/>
    <mergeCell ref="T6:T7"/>
    <mergeCell ref="U6:U7"/>
  </mergeCells>
  <printOptions horizontalCentered="1" verticalCentered="1"/>
  <pageMargins left="0.23622047244094491" right="0.23622047244094491" top="0.70866141732283472" bottom="0.39370078740157483" header="0.19685039370078741" footer="0"/>
  <pageSetup paperSize="9" scale="60" orientation="landscape" r:id="rId1"/>
  <headerFooter scaleWithDoc="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tint="-0.14999847407452621"/>
  </sheetPr>
  <dimension ref="B2:T44"/>
  <sheetViews>
    <sheetView showGridLines="0" workbookViewId="0"/>
  </sheetViews>
  <sheetFormatPr defaultRowHeight="12" x14ac:dyDescent="0.2"/>
  <cols>
    <col min="1" max="1" width="1.140625" style="64" customWidth="1"/>
    <col min="2" max="2" width="6.42578125" style="63" customWidth="1"/>
    <col min="3" max="3" width="6.7109375" style="22" customWidth="1"/>
    <col min="4" max="4" width="0.85546875" style="64" customWidth="1"/>
    <col min="5" max="5" width="45.7109375" style="64" customWidth="1"/>
    <col min="6" max="14" width="7.7109375" style="64" customWidth="1"/>
    <col min="15" max="15" width="9.140625" style="64" customWidth="1"/>
    <col min="16" max="16384" width="9.140625" style="64"/>
  </cols>
  <sheetData>
    <row r="2" spans="2:20" s="17" customFormat="1" ht="26.25" customHeight="1" x14ac:dyDescent="0.2">
      <c r="B2" s="819" t="s">
        <v>187</v>
      </c>
      <c r="C2" s="819"/>
      <c r="D2" s="819"/>
      <c r="E2" s="819"/>
      <c r="F2" s="819"/>
      <c r="G2" s="819"/>
      <c r="H2" s="819"/>
      <c r="I2" s="819"/>
      <c r="J2" s="819"/>
      <c r="K2" s="819"/>
      <c r="L2" s="819"/>
      <c r="M2" s="819"/>
      <c r="N2" s="819"/>
      <c r="O2" s="819"/>
      <c r="P2" s="819"/>
      <c r="Q2" s="819"/>
      <c r="R2" s="819"/>
      <c r="S2" s="819"/>
      <c r="T2" s="162"/>
    </row>
    <row r="3" spans="2:20" s="18" customFormat="1" ht="6.75" customHeight="1" thickBot="1" x14ac:dyDescent="0.25">
      <c r="B3" s="22"/>
      <c r="C3" s="22"/>
      <c r="E3" s="20"/>
    </row>
    <row r="4" spans="2:20" s="23" customFormat="1" ht="25.5" customHeight="1" thickBot="1" x14ac:dyDescent="0.25">
      <c r="B4" s="809" t="s">
        <v>52</v>
      </c>
      <c r="C4" s="810"/>
      <c r="D4" s="810"/>
      <c r="E4" s="811"/>
      <c r="F4" s="809" t="s">
        <v>118</v>
      </c>
      <c r="G4" s="810"/>
      <c r="H4" s="811"/>
      <c r="I4" s="815" t="s">
        <v>145</v>
      </c>
      <c r="J4" s="816"/>
      <c r="K4" s="816"/>
      <c r="L4" s="816"/>
      <c r="M4" s="816"/>
      <c r="N4" s="817"/>
      <c r="O4" s="815" t="s">
        <v>146</v>
      </c>
      <c r="P4" s="816"/>
      <c r="Q4" s="816"/>
      <c r="R4" s="816"/>
      <c r="S4" s="816"/>
      <c r="T4" s="817"/>
    </row>
    <row r="5" spans="2:20" s="23" customFormat="1" ht="15.75" customHeight="1" thickBot="1" x14ac:dyDescent="0.25">
      <c r="B5" s="818"/>
      <c r="C5" s="819"/>
      <c r="D5" s="819"/>
      <c r="E5" s="820"/>
      <c r="F5" s="812"/>
      <c r="G5" s="813"/>
      <c r="H5" s="814"/>
      <c r="I5" s="815" t="s">
        <v>143</v>
      </c>
      <c r="J5" s="816"/>
      <c r="K5" s="817"/>
      <c r="L5" s="815" t="s">
        <v>128</v>
      </c>
      <c r="M5" s="816"/>
      <c r="N5" s="817"/>
      <c r="O5" s="815" t="s">
        <v>143</v>
      </c>
      <c r="P5" s="816"/>
      <c r="Q5" s="817"/>
      <c r="R5" s="815" t="s">
        <v>128</v>
      </c>
      <c r="S5" s="816"/>
      <c r="T5" s="817"/>
    </row>
    <row r="6" spans="2:20" s="23" customFormat="1" ht="15" customHeight="1" thickBot="1" x14ac:dyDescent="0.25">
      <c r="B6" s="812"/>
      <c r="C6" s="813"/>
      <c r="D6" s="813"/>
      <c r="E6" s="814"/>
      <c r="F6" s="24" t="s">
        <v>0</v>
      </c>
      <c r="G6" s="24" t="s">
        <v>1</v>
      </c>
      <c r="H6" s="24" t="s">
        <v>2</v>
      </c>
      <c r="I6" s="24" t="s">
        <v>0</v>
      </c>
      <c r="J6" s="24" t="s">
        <v>1</v>
      </c>
      <c r="K6" s="24" t="s">
        <v>2</v>
      </c>
      <c r="L6" s="24" t="s">
        <v>0</v>
      </c>
      <c r="M6" s="24" t="s">
        <v>1</v>
      </c>
      <c r="N6" s="24" t="s">
        <v>2</v>
      </c>
      <c r="O6" s="24" t="s">
        <v>0</v>
      </c>
      <c r="P6" s="24" t="s">
        <v>1</v>
      </c>
      <c r="Q6" s="24" t="s">
        <v>2</v>
      </c>
      <c r="R6" s="24" t="s">
        <v>0</v>
      </c>
      <c r="S6" s="24" t="s">
        <v>1</v>
      </c>
      <c r="T6" s="24" t="s">
        <v>2</v>
      </c>
    </row>
    <row r="7" spans="2:20" s="23" customFormat="1" ht="5.25" customHeight="1" x14ac:dyDescent="0.2">
      <c r="B7" s="66"/>
      <c r="C7" s="67"/>
      <c r="D7" s="67"/>
      <c r="E7" s="68"/>
      <c r="F7" s="204"/>
      <c r="G7" s="202"/>
      <c r="H7" s="203"/>
      <c r="I7" s="201"/>
      <c r="J7" s="200"/>
      <c r="K7" s="65"/>
      <c r="L7" s="202"/>
      <c r="M7" s="202"/>
      <c r="N7" s="202"/>
      <c r="O7" s="204"/>
      <c r="P7" s="202"/>
      <c r="Q7" s="203"/>
      <c r="R7" s="204"/>
      <c r="S7" s="202"/>
      <c r="T7" s="203"/>
    </row>
    <row r="8" spans="2:20" s="18" customFormat="1" ht="18" customHeight="1" x14ac:dyDescent="0.2">
      <c r="B8" s="821" t="s">
        <v>157</v>
      </c>
      <c r="C8" s="822"/>
      <c r="D8" s="822"/>
      <c r="E8" s="823"/>
      <c r="F8" s="308">
        <v>2162.8398099999099</v>
      </c>
      <c r="G8" s="309">
        <v>1031.808089999962</v>
      </c>
      <c r="H8" s="310">
        <v>1131.0317199999565</v>
      </c>
      <c r="I8" s="311">
        <v>7.4500604170033684</v>
      </c>
      <c r="J8" s="309">
        <v>8.0788514329249015</v>
      </c>
      <c r="K8" s="310">
        <v>6.876432245772822</v>
      </c>
      <c r="L8" s="312">
        <v>5.12</v>
      </c>
      <c r="M8" s="309">
        <v>5.55</v>
      </c>
      <c r="N8" s="312">
        <v>4.7</v>
      </c>
      <c r="O8" s="275">
        <v>1208.7007283354822</v>
      </c>
      <c r="P8" s="269">
        <v>1335.3793611658859</v>
      </c>
      <c r="Q8" s="270">
        <v>1093.1354122853336</v>
      </c>
      <c r="R8" s="275">
        <v>867</v>
      </c>
      <c r="S8" s="269">
        <v>955</v>
      </c>
      <c r="T8" s="270">
        <v>777</v>
      </c>
    </row>
    <row r="9" spans="2:20" s="20" customFormat="1" ht="24" customHeight="1" x14ac:dyDescent="0.2">
      <c r="B9" s="38" t="s">
        <v>53</v>
      </c>
      <c r="C9" s="824" t="s">
        <v>164</v>
      </c>
      <c r="D9" s="824"/>
      <c r="E9" s="825"/>
      <c r="F9" s="184">
        <v>1565.7157000000168</v>
      </c>
      <c r="G9" s="185">
        <v>888.13588999995113</v>
      </c>
      <c r="H9" s="186">
        <v>677.5798099999854</v>
      </c>
      <c r="I9" s="313">
        <v>6.9478622800423109</v>
      </c>
      <c r="J9" s="185">
        <v>7.6951860371276997</v>
      </c>
      <c r="K9" s="186">
        <v>5.9683097014062652</v>
      </c>
      <c r="L9" s="314">
        <v>4.82</v>
      </c>
      <c r="M9" s="185">
        <v>5.32</v>
      </c>
      <c r="N9" s="314">
        <v>4.24</v>
      </c>
      <c r="O9" s="99">
        <v>1149.1073540873494</v>
      </c>
      <c r="P9" s="100">
        <v>1292.7175580754777</v>
      </c>
      <c r="Q9" s="101">
        <v>960.87067045282413</v>
      </c>
      <c r="R9" s="99">
        <v>827</v>
      </c>
      <c r="S9" s="100">
        <v>922</v>
      </c>
      <c r="T9" s="101">
        <v>700</v>
      </c>
    </row>
    <row r="10" spans="2:20" s="20" customFormat="1" ht="16.5" customHeight="1" x14ac:dyDescent="0.2">
      <c r="B10" s="253" t="s">
        <v>54</v>
      </c>
      <c r="C10" s="254" t="s">
        <v>14</v>
      </c>
      <c r="D10" s="254"/>
      <c r="E10" s="255"/>
      <c r="F10" s="294">
        <v>504.13000000001347</v>
      </c>
      <c r="G10" s="295">
        <v>288.66819000000544</v>
      </c>
      <c r="H10" s="296">
        <v>215.46181000000138</v>
      </c>
      <c r="I10" s="315">
        <v>5.8078676018090203</v>
      </c>
      <c r="J10" s="295">
        <v>6.6540806965949466</v>
      </c>
      <c r="K10" s="296">
        <v>4.674140922235817</v>
      </c>
      <c r="L10" s="316">
        <v>4.4400000000000004</v>
      </c>
      <c r="M10" s="295">
        <v>5.13</v>
      </c>
      <c r="N10" s="316">
        <v>3.71</v>
      </c>
      <c r="O10" s="276">
        <v>1002.9479470374688</v>
      </c>
      <c r="P10" s="272">
        <v>1151.6114540019114</v>
      </c>
      <c r="Q10" s="273">
        <v>803.77378492271851</v>
      </c>
      <c r="R10" s="276">
        <v>770</v>
      </c>
      <c r="S10" s="272">
        <v>893</v>
      </c>
      <c r="T10" s="273">
        <v>644</v>
      </c>
    </row>
    <row r="11" spans="2:20" s="20" customFormat="1" ht="16.5" customHeight="1" x14ac:dyDescent="0.2">
      <c r="B11" s="253"/>
      <c r="C11" s="284" t="s">
        <v>55</v>
      </c>
      <c r="D11" s="254" t="s">
        <v>16</v>
      </c>
      <c r="E11" s="255"/>
      <c r="F11" s="177">
        <v>6.7199999999999491</v>
      </c>
      <c r="G11" s="178">
        <v>6.0434099999999553</v>
      </c>
      <c r="H11" s="179">
        <v>0.67658999999999991</v>
      </c>
      <c r="I11" s="317">
        <v>7.3841859226190651</v>
      </c>
      <c r="J11" s="178">
        <v>7.1916731944382573</v>
      </c>
      <c r="K11" s="179">
        <v>9.1037403745251932</v>
      </c>
      <c r="L11" s="318">
        <v>5.29</v>
      </c>
      <c r="M11" s="178">
        <v>5.2</v>
      </c>
      <c r="N11" s="318">
        <v>5.86</v>
      </c>
      <c r="O11" s="277">
        <v>1268.0097842261928</v>
      </c>
      <c r="P11" s="181">
        <v>1237.2905263750131</v>
      </c>
      <c r="Q11" s="182">
        <v>1542.3991043320182</v>
      </c>
      <c r="R11" s="277">
        <v>896</v>
      </c>
      <c r="S11" s="181">
        <v>888</v>
      </c>
      <c r="T11" s="182">
        <v>992</v>
      </c>
    </row>
    <row r="12" spans="2:20" s="20" customFormat="1" ht="14.25" customHeight="1" x14ac:dyDescent="0.2">
      <c r="B12" s="253"/>
      <c r="C12" s="284" t="s">
        <v>15</v>
      </c>
      <c r="D12" s="254" t="s">
        <v>17</v>
      </c>
      <c r="E12" s="255"/>
      <c r="F12" s="177">
        <v>476.22309000001292</v>
      </c>
      <c r="G12" s="178">
        <v>266.03579000000104</v>
      </c>
      <c r="H12" s="179">
        <v>210.18730000000119</v>
      </c>
      <c r="I12" s="317">
        <v>5.7355186509330691</v>
      </c>
      <c r="J12" s="178">
        <v>6.6297713582070914</v>
      </c>
      <c r="K12" s="179">
        <v>4.6036556628302456</v>
      </c>
      <c r="L12" s="318">
        <v>4.4000000000000004</v>
      </c>
      <c r="M12" s="178">
        <v>5.13</v>
      </c>
      <c r="N12" s="318">
        <v>3.68</v>
      </c>
      <c r="O12" s="277">
        <v>990.71638468852279</v>
      </c>
      <c r="P12" s="181">
        <v>1147.7235299055073</v>
      </c>
      <c r="Q12" s="182">
        <v>791.99115289077292</v>
      </c>
      <c r="R12" s="277">
        <v>764</v>
      </c>
      <c r="S12" s="181">
        <v>894</v>
      </c>
      <c r="T12" s="182">
        <v>641</v>
      </c>
    </row>
    <row r="13" spans="2:20" s="18" customFormat="1" ht="14.25" customHeight="1" x14ac:dyDescent="0.2">
      <c r="B13" s="285"/>
      <c r="C13" s="286" t="s">
        <v>57</v>
      </c>
      <c r="D13" s="840" t="s">
        <v>78</v>
      </c>
      <c r="E13" s="841"/>
      <c r="F13" s="177">
        <v>73.022320000000278</v>
      </c>
      <c r="G13" s="178">
        <v>36.718339999999941</v>
      </c>
      <c r="H13" s="179">
        <v>36.303980000000003</v>
      </c>
      <c r="I13" s="317">
        <v>5.4354041052105719</v>
      </c>
      <c r="J13" s="178">
        <v>6.1873310231344849</v>
      </c>
      <c r="K13" s="179">
        <v>4.6748949757023883</v>
      </c>
      <c r="L13" s="318">
        <v>4.32</v>
      </c>
      <c r="M13" s="178">
        <v>4.67</v>
      </c>
      <c r="N13" s="318">
        <v>3.93</v>
      </c>
      <c r="O13" s="277">
        <v>937.48856157952639</v>
      </c>
      <c r="P13" s="181">
        <v>1068.5110503361527</v>
      </c>
      <c r="Q13" s="182">
        <v>804.97063131920982</v>
      </c>
      <c r="R13" s="277">
        <v>748</v>
      </c>
      <c r="S13" s="181">
        <v>813</v>
      </c>
      <c r="T13" s="182">
        <v>682</v>
      </c>
    </row>
    <row r="14" spans="2:20" s="18" customFormat="1" ht="11.25" customHeight="1" x14ac:dyDescent="0.2">
      <c r="B14" s="285"/>
      <c r="C14" s="287" t="s">
        <v>58</v>
      </c>
      <c r="D14" s="840" t="s">
        <v>96</v>
      </c>
      <c r="E14" s="841"/>
      <c r="F14" s="177">
        <v>162.21331000000046</v>
      </c>
      <c r="G14" s="178">
        <v>54.861540000000147</v>
      </c>
      <c r="H14" s="179">
        <v>107.35176999999933</v>
      </c>
      <c r="I14" s="317">
        <v>4.4261613211640753</v>
      </c>
      <c r="J14" s="178">
        <v>5.4652748373450644</v>
      </c>
      <c r="K14" s="179">
        <v>3.8951279927662088</v>
      </c>
      <c r="L14" s="318">
        <v>3.55</v>
      </c>
      <c r="M14" s="178">
        <v>4.41</v>
      </c>
      <c r="N14" s="318">
        <v>3.37</v>
      </c>
      <c r="O14" s="277">
        <v>762.09719991534712</v>
      </c>
      <c r="P14" s="181">
        <v>944.83799069439101</v>
      </c>
      <c r="Q14" s="182">
        <v>668.70850960352232</v>
      </c>
      <c r="R14" s="277">
        <v>618</v>
      </c>
      <c r="S14" s="181">
        <v>763</v>
      </c>
      <c r="T14" s="182">
        <v>585</v>
      </c>
    </row>
    <row r="15" spans="2:20" s="18" customFormat="1" ht="13.5" customHeight="1" x14ac:dyDescent="0.2">
      <c r="B15" s="285"/>
      <c r="C15" s="287" t="s">
        <v>59</v>
      </c>
      <c r="D15" s="840" t="s">
        <v>97</v>
      </c>
      <c r="E15" s="841"/>
      <c r="F15" s="177">
        <v>17.918110000000091</v>
      </c>
      <c r="G15" s="178">
        <v>13.459180000000043</v>
      </c>
      <c r="H15" s="179">
        <v>4.458929999999997</v>
      </c>
      <c r="I15" s="317">
        <v>7.2115923163771045</v>
      </c>
      <c r="J15" s="178">
        <v>7.6896522076382094</v>
      </c>
      <c r="K15" s="179">
        <v>5.7685792779882217</v>
      </c>
      <c r="L15" s="318">
        <v>5.61</v>
      </c>
      <c r="M15" s="178">
        <v>6.23</v>
      </c>
      <c r="N15" s="318">
        <v>4.3600000000000003</v>
      </c>
      <c r="O15" s="277">
        <v>1244.0804537978599</v>
      </c>
      <c r="P15" s="181">
        <v>1329.498098695462</v>
      </c>
      <c r="Q15" s="182">
        <v>986.24921225495871</v>
      </c>
      <c r="R15" s="277">
        <v>987</v>
      </c>
      <c r="S15" s="181">
        <v>1085</v>
      </c>
      <c r="T15" s="182">
        <v>758</v>
      </c>
    </row>
    <row r="16" spans="2:20" s="18" customFormat="1" ht="19.5" customHeight="1" x14ac:dyDescent="0.2">
      <c r="B16" s="285"/>
      <c r="C16" s="287" t="s">
        <v>60</v>
      </c>
      <c r="D16" s="840" t="s">
        <v>98</v>
      </c>
      <c r="E16" s="841"/>
      <c r="F16" s="177">
        <v>64.453480000000098</v>
      </c>
      <c r="G16" s="178">
        <v>42.971220000000258</v>
      </c>
      <c r="H16" s="179">
        <v>21.482260000000039</v>
      </c>
      <c r="I16" s="317">
        <v>7.5421171223027903</v>
      </c>
      <c r="J16" s="178">
        <v>8.0858126695029906</v>
      </c>
      <c r="K16" s="179">
        <v>6.4545564572815044</v>
      </c>
      <c r="L16" s="318">
        <v>5.56</v>
      </c>
      <c r="M16" s="178">
        <v>5.96</v>
      </c>
      <c r="N16" s="318">
        <v>4.84</v>
      </c>
      <c r="O16" s="277">
        <v>1298.4684170660755</v>
      </c>
      <c r="P16" s="181">
        <v>1394.5254000235493</v>
      </c>
      <c r="Q16" s="182">
        <v>1106.3244923951206</v>
      </c>
      <c r="R16" s="277">
        <v>963</v>
      </c>
      <c r="S16" s="181">
        <v>1044</v>
      </c>
      <c r="T16" s="182">
        <v>830</v>
      </c>
    </row>
    <row r="17" spans="2:20" s="18" customFormat="1" ht="20.25" customHeight="1" x14ac:dyDescent="0.2">
      <c r="B17" s="285"/>
      <c r="C17" s="287" t="s">
        <v>61</v>
      </c>
      <c r="D17" s="840" t="s">
        <v>87</v>
      </c>
      <c r="E17" s="841"/>
      <c r="F17" s="177">
        <v>56.419070000000261</v>
      </c>
      <c r="G17" s="178">
        <v>48.920430000000202</v>
      </c>
      <c r="H17" s="179">
        <v>7.498640000000008</v>
      </c>
      <c r="I17" s="317">
        <v>6.2099907300846917</v>
      </c>
      <c r="J17" s="178">
        <v>6.3634363475545888</v>
      </c>
      <c r="K17" s="179">
        <v>5.2089257918769283</v>
      </c>
      <c r="L17" s="318">
        <v>5.0199999999999996</v>
      </c>
      <c r="M17" s="178">
        <v>5.12</v>
      </c>
      <c r="N17" s="318">
        <v>4.17</v>
      </c>
      <c r="O17" s="277">
        <v>1077.1962166338415</v>
      </c>
      <c r="P17" s="181">
        <v>1103.7296025402868</v>
      </c>
      <c r="Q17" s="182">
        <v>904.09487453724955</v>
      </c>
      <c r="R17" s="277">
        <v>868</v>
      </c>
      <c r="S17" s="181">
        <v>894</v>
      </c>
      <c r="T17" s="182">
        <v>724</v>
      </c>
    </row>
    <row r="18" spans="2:20" s="18" customFormat="1" ht="19.5" customHeight="1" x14ac:dyDescent="0.2">
      <c r="B18" s="285"/>
      <c r="C18" s="287" t="s">
        <v>62</v>
      </c>
      <c r="D18" s="840" t="s">
        <v>88</v>
      </c>
      <c r="E18" s="841"/>
      <c r="F18" s="177">
        <v>35.667649999999981</v>
      </c>
      <c r="G18" s="178">
        <v>24.828600000000009</v>
      </c>
      <c r="H18" s="179">
        <v>10.839049999999965</v>
      </c>
      <c r="I18" s="317">
        <v>6.7276422444428023</v>
      </c>
      <c r="J18" s="178">
        <v>7.1616625141973378</v>
      </c>
      <c r="K18" s="179">
        <v>5.7334485033282494</v>
      </c>
      <c r="L18" s="318">
        <v>5.38</v>
      </c>
      <c r="M18" s="178">
        <v>5.54</v>
      </c>
      <c r="N18" s="318">
        <v>4.9800000000000004</v>
      </c>
      <c r="O18" s="277">
        <v>1166.2216913645836</v>
      </c>
      <c r="P18" s="181">
        <v>1244.0031765786234</v>
      </c>
      <c r="Q18" s="182">
        <v>988.05059853031355</v>
      </c>
      <c r="R18" s="277">
        <v>940</v>
      </c>
      <c r="S18" s="181">
        <v>979</v>
      </c>
      <c r="T18" s="182">
        <v>862</v>
      </c>
    </row>
    <row r="19" spans="2:20" s="18" customFormat="1" ht="21.95" customHeight="1" x14ac:dyDescent="0.2">
      <c r="B19" s="285"/>
      <c r="C19" s="287" t="s">
        <v>63</v>
      </c>
      <c r="D19" s="840" t="s">
        <v>159</v>
      </c>
      <c r="E19" s="841"/>
      <c r="F19" s="177">
        <v>28.458339999999978</v>
      </c>
      <c r="G19" s="178">
        <v>18.661309999999936</v>
      </c>
      <c r="H19" s="179">
        <v>9.7970299999999941</v>
      </c>
      <c r="I19" s="317">
        <v>6.9438652886991994</v>
      </c>
      <c r="J19" s="178">
        <v>7.7413181496904526</v>
      </c>
      <c r="K19" s="179">
        <v>5.4248830002562025</v>
      </c>
      <c r="L19" s="318">
        <v>5.59</v>
      </c>
      <c r="M19" s="178">
        <v>6.42</v>
      </c>
      <c r="N19" s="318">
        <v>4.5599999999999996</v>
      </c>
      <c r="O19" s="277">
        <v>1211.0620907614436</v>
      </c>
      <c r="P19" s="181">
        <v>1350.4354710360631</v>
      </c>
      <c r="Q19" s="182">
        <v>945.58471087666328</v>
      </c>
      <c r="R19" s="277">
        <v>984</v>
      </c>
      <c r="S19" s="181">
        <v>1112</v>
      </c>
      <c r="T19" s="182">
        <v>801</v>
      </c>
    </row>
    <row r="20" spans="2:20" s="18" customFormat="1" ht="21.95" customHeight="1" x14ac:dyDescent="0.2">
      <c r="B20" s="285"/>
      <c r="C20" s="287" t="s">
        <v>64</v>
      </c>
      <c r="D20" s="840" t="s">
        <v>56</v>
      </c>
      <c r="E20" s="841"/>
      <c r="F20" s="177">
        <v>24.685299999999977</v>
      </c>
      <c r="G20" s="178">
        <v>15.927199999999964</v>
      </c>
      <c r="H20" s="179">
        <v>8.7581000000000095</v>
      </c>
      <c r="I20" s="317">
        <v>4.8065205729725742</v>
      </c>
      <c r="J20" s="178">
        <v>4.8984979029584652</v>
      </c>
      <c r="K20" s="179">
        <v>4.639253548144004</v>
      </c>
      <c r="L20" s="318">
        <v>4.16</v>
      </c>
      <c r="M20" s="178">
        <v>4.16</v>
      </c>
      <c r="N20" s="318">
        <v>4.18</v>
      </c>
      <c r="O20" s="277">
        <v>830.28809493909318</v>
      </c>
      <c r="P20" s="181">
        <v>844.23755211210982</v>
      </c>
      <c r="Q20" s="182">
        <v>804.92005914524839</v>
      </c>
      <c r="R20" s="277">
        <v>724</v>
      </c>
      <c r="S20" s="181">
        <v>721</v>
      </c>
      <c r="T20" s="182">
        <v>734</v>
      </c>
    </row>
    <row r="21" spans="2:20" s="18" customFormat="1" ht="16.5" customHeight="1" x14ac:dyDescent="0.2">
      <c r="B21" s="285"/>
      <c r="C21" s="287">
        <v>33</v>
      </c>
      <c r="D21" s="840" t="s">
        <v>79</v>
      </c>
      <c r="E21" s="841"/>
      <c r="F21" s="177">
        <v>13.385510000000018</v>
      </c>
      <c r="G21" s="178">
        <v>9.6879700000000248</v>
      </c>
      <c r="H21" s="179">
        <v>3.6975400000000063</v>
      </c>
      <c r="I21" s="317">
        <v>7.066009931635028</v>
      </c>
      <c r="J21" s="178">
        <v>7.6571566902044337</v>
      </c>
      <c r="K21" s="179">
        <v>5.517139043796683</v>
      </c>
      <c r="L21" s="318">
        <v>5.87</v>
      </c>
      <c r="M21" s="178">
        <v>6.67</v>
      </c>
      <c r="N21" s="318">
        <v>3.56</v>
      </c>
      <c r="O21" s="277">
        <v>1225.8193427071506</v>
      </c>
      <c r="P21" s="181">
        <v>1333.497668758263</v>
      </c>
      <c r="Q21" s="182">
        <v>943.69003715984059</v>
      </c>
      <c r="R21" s="277">
        <v>1024</v>
      </c>
      <c r="S21" s="181">
        <v>1198</v>
      </c>
      <c r="T21" s="182">
        <v>616</v>
      </c>
    </row>
    <row r="22" spans="2:20" s="18" customFormat="1" ht="19.5" customHeight="1" x14ac:dyDescent="0.2">
      <c r="B22" s="285"/>
      <c r="C22" s="284" t="s">
        <v>65</v>
      </c>
      <c r="D22" s="838" t="s">
        <v>94</v>
      </c>
      <c r="E22" s="839"/>
      <c r="F22" s="180">
        <v>21.18691000000004</v>
      </c>
      <c r="G22" s="181">
        <v>16.588990000000045</v>
      </c>
      <c r="H22" s="182">
        <v>4.5979199999999896</v>
      </c>
      <c r="I22" s="277">
        <v>6.9340998758195465</v>
      </c>
      <c r="J22" s="181">
        <v>6.8480805823621491</v>
      </c>
      <c r="K22" s="182">
        <v>7.2444517738455607</v>
      </c>
      <c r="L22" s="319">
        <v>5.0999999999999996</v>
      </c>
      <c r="M22" s="181">
        <v>5.0599999999999996</v>
      </c>
      <c r="N22" s="319">
        <v>5.33</v>
      </c>
      <c r="O22" s="277">
        <v>1193.8080994349814</v>
      </c>
      <c r="P22" s="181">
        <v>1182.7485633543681</v>
      </c>
      <c r="Q22" s="182">
        <v>1233.7101711208541</v>
      </c>
      <c r="R22" s="277">
        <v>889</v>
      </c>
      <c r="S22" s="181">
        <v>879</v>
      </c>
      <c r="T22" s="182">
        <v>911</v>
      </c>
    </row>
    <row r="23" spans="2:20" s="20" customFormat="1" ht="12" customHeight="1" x14ac:dyDescent="0.2">
      <c r="B23" s="253" t="s">
        <v>29</v>
      </c>
      <c r="C23" s="838" t="s">
        <v>18</v>
      </c>
      <c r="D23" s="838"/>
      <c r="E23" s="839"/>
      <c r="F23" s="271">
        <v>115.14553000000035</v>
      </c>
      <c r="G23" s="272">
        <v>102.71515000000032</v>
      </c>
      <c r="H23" s="273">
        <v>12.430379999999971</v>
      </c>
      <c r="I23" s="276">
        <v>6.4838613465933008</v>
      </c>
      <c r="J23" s="272">
        <v>6.4460589796149792</v>
      </c>
      <c r="K23" s="273">
        <v>6.7962311852091446</v>
      </c>
      <c r="L23" s="293">
        <v>4.7699999999999996</v>
      </c>
      <c r="M23" s="272">
        <v>4.6900000000000004</v>
      </c>
      <c r="N23" s="293">
        <v>5.1100000000000003</v>
      </c>
      <c r="O23" s="276">
        <v>1109.8633497105795</v>
      </c>
      <c r="P23" s="272">
        <v>1109.2763494966412</v>
      </c>
      <c r="Q23" s="273">
        <v>1114.713870372427</v>
      </c>
      <c r="R23" s="276">
        <v>828</v>
      </c>
      <c r="S23" s="272">
        <v>824</v>
      </c>
      <c r="T23" s="273">
        <v>866</v>
      </c>
    </row>
    <row r="24" spans="2:20" s="20" customFormat="1" ht="22.5" customHeight="1" x14ac:dyDescent="0.2">
      <c r="B24" s="253" t="s">
        <v>66</v>
      </c>
      <c r="C24" s="838" t="s">
        <v>19</v>
      </c>
      <c r="D24" s="838"/>
      <c r="E24" s="839"/>
      <c r="F24" s="271">
        <v>946.44017000001668</v>
      </c>
      <c r="G24" s="272">
        <v>496.75254999999163</v>
      </c>
      <c r="H24" s="273">
        <v>449.68761999999396</v>
      </c>
      <c r="I24" s="276">
        <v>7.611542003759185</v>
      </c>
      <c r="J24" s="272">
        <v>8.5584695116310723</v>
      </c>
      <c r="K24" s="273">
        <v>6.5655077495795906</v>
      </c>
      <c r="L24" s="293">
        <v>5.0999999999999996</v>
      </c>
      <c r="M24" s="272">
        <v>5.7</v>
      </c>
      <c r="N24" s="293">
        <v>4.54</v>
      </c>
      <c r="O24" s="276">
        <v>1231.7349897669762</v>
      </c>
      <c r="P24" s="272">
        <v>1412.6465547484395</v>
      </c>
      <c r="Q24" s="273">
        <v>1031.888969480633</v>
      </c>
      <c r="R24" s="276">
        <v>865</v>
      </c>
      <c r="S24" s="272">
        <v>988</v>
      </c>
      <c r="T24" s="273">
        <v>744</v>
      </c>
    </row>
    <row r="25" spans="2:20" s="20" customFormat="1" ht="16.5" customHeight="1" x14ac:dyDescent="0.2">
      <c r="B25" s="253"/>
      <c r="C25" s="284" t="s">
        <v>20</v>
      </c>
      <c r="D25" s="838" t="s">
        <v>99</v>
      </c>
      <c r="E25" s="839"/>
      <c r="F25" s="177">
        <v>328.02056000000169</v>
      </c>
      <c r="G25" s="178">
        <v>152.4973899999994</v>
      </c>
      <c r="H25" s="179">
        <v>175.52316999999996</v>
      </c>
      <c r="I25" s="317">
        <v>6.3483467661295343</v>
      </c>
      <c r="J25" s="178">
        <v>7.1367045390088339</v>
      </c>
      <c r="K25" s="179">
        <v>5.6634086878672596</v>
      </c>
      <c r="L25" s="318">
        <v>4.63</v>
      </c>
      <c r="M25" s="178">
        <v>4.97</v>
      </c>
      <c r="N25" s="318">
        <v>4.42</v>
      </c>
      <c r="O25" s="277">
        <v>1039.8537385278528</v>
      </c>
      <c r="P25" s="181">
        <v>1199.5271696781199</v>
      </c>
      <c r="Q25" s="182">
        <v>901.12685988978069</v>
      </c>
      <c r="R25" s="277">
        <v>764</v>
      </c>
      <c r="S25" s="181">
        <v>852</v>
      </c>
      <c r="T25" s="182">
        <v>709</v>
      </c>
    </row>
    <row r="26" spans="2:20" s="20" customFormat="1" ht="16.5" customHeight="1" x14ac:dyDescent="0.2">
      <c r="B26" s="253"/>
      <c r="C26" s="288">
        <v>45</v>
      </c>
      <c r="D26" s="840" t="s">
        <v>80</v>
      </c>
      <c r="E26" s="841"/>
      <c r="F26" s="85">
        <v>31.283150000000042</v>
      </c>
      <c r="G26" s="178">
        <v>25.696510000000018</v>
      </c>
      <c r="H26" s="183">
        <v>5.5866400000000027</v>
      </c>
      <c r="I26" s="278">
        <v>7.2029758032678872</v>
      </c>
      <c r="J26" s="178">
        <v>7.2326149621096407</v>
      </c>
      <c r="K26" s="183">
        <v>7.0666464637062711</v>
      </c>
      <c r="L26" s="85">
        <v>5.46</v>
      </c>
      <c r="M26" s="91">
        <v>5.55</v>
      </c>
      <c r="N26" s="85">
        <v>5.13</v>
      </c>
      <c r="O26" s="278">
        <v>1234.9228249073385</v>
      </c>
      <c r="P26" s="181">
        <v>1241.6265640742656</v>
      </c>
      <c r="Q26" s="183">
        <v>1204.0880654561593</v>
      </c>
      <c r="R26" s="278">
        <v>942</v>
      </c>
      <c r="S26" s="181">
        <v>957</v>
      </c>
      <c r="T26" s="183">
        <v>887</v>
      </c>
    </row>
    <row r="27" spans="2:20" s="20" customFormat="1" ht="21.95" customHeight="1" x14ac:dyDescent="0.2">
      <c r="B27" s="253"/>
      <c r="C27" s="288">
        <v>46</v>
      </c>
      <c r="D27" s="840" t="s">
        <v>81</v>
      </c>
      <c r="E27" s="841"/>
      <c r="F27" s="85">
        <v>96.870890000000486</v>
      </c>
      <c r="G27" s="178">
        <v>60.784830000000213</v>
      </c>
      <c r="H27" s="183">
        <v>36.086059999999961</v>
      </c>
      <c r="I27" s="278">
        <v>7.6571103001118059</v>
      </c>
      <c r="J27" s="178">
        <v>8.191455642797715</v>
      </c>
      <c r="K27" s="183">
        <v>6.7570372298887769</v>
      </c>
      <c r="L27" s="85">
        <v>5.14</v>
      </c>
      <c r="M27" s="91">
        <v>5.33</v>
      </c>
      <c r="N27" s="85">
        <v>4.6900000000000004</v>
      </c>
      <c r="O27" s="278">
        <v>1313.9482969548435</v>
      </c>
      <c r="P27" s="181">
        <v>1409.9689559056094</v>
      </c>
      <c r="Q27" s="183">
        <v>1152.2071860990095</v>
      </c>
      <c r="R27" s="278">
        <v>890</v>
      </c>
      <c r="S27" s="181">
        <v>922</v>
      </c>
      <c r="T27" s="183">
        <v>810</v>
      </c>
    </row>
    <row r="28" spans="2:20" s="20" customFormat="1" ht="15" customHeight="1" x14ac:dyDescent="0.2">
      <c r="B28" s="253"/>
      <c r="C28" s="288">
        <v>47</v>
      </c>
      <c r="D28" s="840" t="s">
        <v>82</v>
      </c>
      <c r="E28" s="841"/>
      <c r="F28" s="85">
        <v>199.866520000001</v>
      </c>
      <c r="G28" s="178">
        <v>66.016049999999737</v>
      </c>
      <c r="H28" s="183">
        <v>133.85046999999992</v>
      </c>
      <c r="I28" s="278">
        <v>5.5802512556880357</v>
      </c>
      <c r="J28" s="178">
        <v>6.1282008541862272</v>
      </c>
      <c r="K28" s="183">
        <v>5.3099984273495808</v>
      </c>
      <c r="L28" s="85">
        <v>4.38</v>
      </c>
      <c r="M28" s="91">
        <v>4.4400000000000004</v>
      </c>
      <c r="N28" s="85">
        <v>4.34</v>
      </c>
      <c r="O28" s="278">
        <v>876.47390228238282</v>
      </c>
      <c r="P28" s="181">
        <v>989.37409766261533</v>
      </c>
      <c r="Q28" s="183">
        <v>820.79068396248545</v>
      </c>
      <c r="R28" s="278">
        <v>702</v>
      </c>
      <c r="S28" s="181">
        <v>735</v>
      </c>
      <c r="T28" s="183">
        <v>688</v>
      </c>
    </row>
    <row r="29" spans="2:20" s="20" customFormat="1" ht="20.25" customHeight="1" x14ac:dyDescent="0.2">
      <c r="B29" s="19"/>
      <c r="C29" s="48" t="s">
        <v>1</v>
      </c>
      <c r="D29" s="832" t="str">
        <f>"Transportes e armazenagem"</f>
        <v>Transportes e armazenagem</v>
      </c>
      <c r="E29" s="833"/>
      <c r="F29" s="85">
        <v>89.619909999999706</v>
      </c>
      <c r="G29" s="178">
        <v>74.894089999999565</v>
      </c>
      <c r="H29" s="183">
        <v>14.725820000000052</v>
      </c>
      <c r="I29" s="278">
        <v>7.8840677824827052</v>
      </c>
      <c r="J29" s="178">
        <v>7.60871600282481</v>
      </c>
      <c r="K29" s="183">
        <v>9.2844801851441829</v>
      </c>
      <c r="L29" s="85">
        <v>5.75</v>
      </c>
      <c r="M29" s="91">
        <v>5.59</v>
      </c>
      <c r="N29" s="85">
        <v>6.93</v>
      </c>
      <c r="O29" s="278">
        <v>1324.2101365645187</v>
      </c>
      <c r="P29" s="181">
        <v>1292.4288355730075</v>
      </c>
      <c r="Q29" s="183">
        <v>1485.8467460555671</v>
      </c>
      <c r="R29" s="278">
        <v>995</v>
      </c>
      <c r="S29" s="181">
        <v>977</v>
      </c>
      <c r="T29" s="183">
        <v>1118</v>
      </c>
    </row>
    <row r="30" spans="2:20" s="20" customFormat="1" ht="13.5" customHeight="1" x14ac:dyDescent="0.2">
      <c r="B30" s="19"/>
      <c r="C30" s="48" t="s">
        <v>21</v>
      </c>
      <c r="D30" s="832" t="str">
        <f>"Alojamento, restauração e similares"</f>
        <v>Alojamento, restauração e similares</v>
      </c>
      <c r="E30" s="833"/>
      <c r="F30" s="85">
        <v>113.75328000000039</v>
      </c>
      <c r="G30" s="178">
        <v>47.546519999999887</v>
      </c>
      <c r="H30" s="183">
        <v>66.206759999999889</v>
      </c>
      <c r="I30" s="278">
        <v>4.7491296760849293</v>
      </c>
      <c r="J30" s="178">
        <v>5.2943170772540231</v>
      </c>
      <c r="K30" s="183">
        <v>4.3576022297421106</v>
      </c>
      <c r="L30" s="85">
        <v>3.84</v>
      </c>
      <c r="M30" s="91">
        <v>4.2</v>
      </c>
      <c r="N30" s="85">
        <v>3.68</v>
      </c>
      <c r="O30" s="278">
        <v>793.04688673592545</v>
      </c>
      <c r="P30" s="181">
        <v>890.56492778020322</v>
      </c>
      <c r="Q30" s="183">
        <v>723.01410626346944</v>
      </c>
      <c r="R30" s="278">
        <v>650</v>
      </c>
      <c r="S30" s="181">
        <v>711</v>
      </c>
      <c r="T30" s="183">
        <v>630</v>
      </c>
    </row>
    <row r="31" spans="2:20" s="20" customFormat="1" ht="13.5" customHeight="1" x14ac:dyDescent="0.2">
      <c r="B31" s="19"/>
      <c r="C31" s="48" t="s">
        <v>22</v>
      </c>
      <c r="D31" s="832" t="str">
        <f>"Activ de informação e de comunicação "</f>
        <v xml:space="preserve">Activ de informação e de comunicação </v>
      </c>
      <c r="E31" s="833"/>
      <c r="F31" s="85">
        <v>56.735519999999845</v>
      </c>
      <c r="G31" s="178">
        <v>36.80656999999988</v>
      </c>
      <c r="H31" s="183">
        <v>19.92894999999999</v>
      </c>
      <c r="I31" s="278">
        <v>11.150165792082287</v>
      </c>
      <c r="J31" s="178">
        <v>11.556971116841382</v>
      </c>
      <c r="K31" s="183">
        <v>10.398841278642385</v>
      </c>
      <c r="L31" s="85">
        <v>9.61</v>
      </c>
      <c r="M31" s="91">
        <v>9.75</v>
      </c>
      <c r="N31" s="85">
        <v>9.43</v>
      </c>
      <c r="O31" s="278">
        <v>1862.1759500926412</v>
      </c>
      <c r="P31" s="181">
        <v>1937.8827769064048</v>
      </c>
      <c r="Q31" s="183">
        <v>1722.3538008776179</v>
      </c>
      <c r="R31" s="278">
        <v>1612</v>
      </c>
      <c r="S31" s="181">
        <v>1649</v>
      </c>
      <c r="T31" s="183">
        <v>1559</v>
      </c>
    </row>
    <row r="32" spans="2:20" s="20" customFormat="1" ht="21.95" customHeight="1" x14ac:dyDescent="0.2">
      <c r="B32" s="19"/>
      <c r="C32" s="48" t="s">
        <v>23</v>
      </c>
      <c r="D32" s="832" t="s">
        <v>122</v>
      </c>
      <c r="E32" s="833"/>
      <c r="F32" s="85">
        <v>101.58067000000081</v>
      </c>
      <c r="G32" s="178">
        <v>55.44248999999931</v>
      </c>
      <c r="H32" s="183">
        <v>46.138179999999544</v>
      </c>
      <c r="I32" s="278">
        <v>16.305860077512769</v>
      </c>
      <c r="J32" s="178">
        <v>18.080000324660787</v>
      </c>
      <c r="K32" s="183">
        <v>14.173943454206473</v>
      </c>
      <c r="L32" s="85">
        <v>14.05</v>
      </c>
      <c r="M32" s="91">
        <v>15.58</v>
      </c>
      <c r="N32" s="85">
        <v>12.54</v>
      </c>
      <c r="O32" s="278">
        <v>2502.1691485200863</v>
      </c>
      <c r="P32" s="181">
        <v>2777.2958927349828</v>
      </c>
      <c r="Q32" s="183">
        <v>2171.559840461849</v>
      </c>
      <c r="R32" s="278">
        <v>2168</v>
      </c>
      <c r="S32" s="181">
        <v>2386</v>
      </c>
      <c r="T32" s="183">
        <v>1915</v>
      </c>
    </row>
    <row r="33" spans="2:20" s="20" customFormat="1" ht="11.25" customHeight="1" x14ac:dyDescent="0.2">
      <c r="B33" s="19"/>
      <c r="C33" s="48" t="s">
        <v>73</v>
      </c>
      <c r="D33" s="834" t="s">
        <v>83</v>
      </c>
      <c r="E33" s="835"/>
      <c r="F33" s="85">
        <v>59.889829999999456</v>
      </c>
      <c r="G33" s="178">
        <v>31.712979999999948</v>
      </c>
      <c r="H33" s="183">
        <v>28.176849999999931</v>
      </c>
      <c r="I33" s="278">
        <v>9.1232497320496879</v>
      </c>
      <c r="J33" s="178">
        <v>9.8812420340188751</v>
      </c>
      <c r="K33" s="183">
        <v>8.2701311360212379</v>
      </c>
      <c r="L33" s="85">
        <v>7.19</v>
      </c>
      <c r="M33" s="91">
        <v>7.48</v>
      </c>
      <c r="N33" s="85">
        <v>6.89</v>
      </c>
      <c r="O33" s="278">
        <v>1530.993072780476</v>
      </c>
      <c r="P33" s="181">
        <v>1663.3891816536952</v>
      </c>
      <c r="Q33" s="183">
        <v>1381.9815561356208</v>
      </c>
      <c r="R33" s="278">
        <v>1218</v>
      </c>
      <c r="S33" s="181">
        <v>1280</v>
      </c>
      <c r="T33" s="183">
        <v>1167</v>
      </c>
    </row>
    <row r="34" spans="2:20" s="20" customFormat="1" ht="17.100000000000001" customHeight="1" x14ac:dyDescent="0.2">
      <c r="B34" s="19"/>
      <c r="C34" s="48" t="s">
        <v>25</v>
      </c>
      <c r="D34" s="834" t="s">
        <v>84</v>
      </c>
      <c r="E34" s="835"/>
      <c r="F34" s="85">
        <v>196.84040000000195</v>
      </c>
      <c r="G34" s="178">
        <v>97.852509999999768</v>
      </c>
      <c r="H34" s="183">
        <v>98.987890000000874</v>
      </c>
      <c r="I34" s="278">
        <v>5.2800228123901309</v>
      </c>
      <c r="J34" s="178">
        <v>6.1357873201208637</v>
      </c>
      <c r="K34" s="183">
        <v>4.4340738276166798</v>
      </c>
      <c r="L34" s="85">
        <v>4.34</v>
      </c>
      <c r="M34" s="91">
        <v>4.92</v>
      </c>
      <c r="N34" s="85">
        <v>3.65</v>
      </c>
      <c r="O34" s="278">
        <v>834.52551092153726</v>
      </c>
      <c r="P34" s="181">
        <v>1038.4447505741048</v>
      </c>
      <c r="Q34" s="183">
        <v>632.94520208481742</v>
      </c>
      <c r="R34" s="278">
        <v>713</v>
      </c>
      <c r="S34" s="181">
        <v>857</v>
      </c>
      <c r="T34" s="183">
        <v>570</v>
      </c>
    </row>
    <row r="35" spans="2:20" s="18" customFormat="1" ht="24.75" customHeight="1" x14ac:dyDescent="0.2">
      <c r="B35" s="38" t="s">
        <v>67</v>
      </c>
      <c r="C35" s="836" t="s">
        <v>161</v>
      </c>
      <c r="D35" s="836"/>
      <c r="E35" s="837"/>
      <c r="F35" s="184">
        <v>597.12410999999258</v>
      </c>
      <c r="G35" s="185">
        <v>143.6721999999987</v>
      </c>
      <c r="H35" s="186">
        <v>453.45190999999949</v>
      </c>
      <c r="I35" s="313">
        <v>8.7668712681858167</v>
      </c>
      <c r="J35" s="185">
        <v>10.450549003913071</v>
      </c>
      <c r="K35" s="186">
        <v>8.2334129696354985</v>
      </c>
      <c r="L35" s="314">
        <v>7.31</v>
      </c>
      <c r="M35" s="185">
        <v>9.02</v>
      </c>
      <c r="N35" s="314">
        <v>6.75</v>
      </c>
      <c r="O35" s="99">
        <v>1364.9601727520283</v>
      </c>
      <c r="P35" s="100">
        <v>1599.1010725108968</v>
      </c>
      <c r="Q35" s="101">
        <v>1290.7747135302589</v>
      </c>
      <c r="R35" s="99">
        <v>1118</v>
      </c>
      <c r="S35" s="100">
        <v>1324</v>
      </c>
      <c r="T35" s="101">
        <v>1026</v>
      </c>
    </row>
    <row r="36" spans="2:20" s="18" customFormat="1" ht="15.95" customHeight="1" x14ac:dyDescent="0.2">
      <c r="B36" s="49"/>
      <c r="C36" s="58" t="s">
        <v>74</v>
      </c>
      <c r="D36" s="828" t="s">
        <v>24</v>
      </c>
      <c r="E36" s="829"/>
      <c r="F36" s="177">
        <v>263.2594099999983</v>
      </c>
      <c r="G36" s="178">
        <v>72.892850000000493</v>
      </c>
      <c r="H36" s="179">
        <v>190.36655999999923</v>
      </c>
      <c r="I36" s="317">
        <v>11.288800087335922</v>
      </c>
      <c r="J36" s="178">
        <v>12.196278988954321</v>
      </c>
      <c r="K36" s="179">
        <v>10.941319293157381</v>
      </c>
      <c r="L36" s="318">
        <v>11.5</v>
      </c>
      <c r="M36" s="178">
        <v>11.82</v>
      </c>
      <c r="N36" s="318">
        <v>11.36</v>
      </c>
      <c r="O36" s="277">
        <v>1679.8058591333895</v>
      </c>
      <c r="P36" s="181">
        <v>1772.1223940345283</v>
      </c>
      <c r="Q36" s="182">
        <v>1644.4571333326608</v>
      </c>
      <c r="R36" s="277">
        <v>1726</v>
      </c>
      <c r="S36" s="181">
        <v>1748</v>
      </c>
      <c r="T36" s="182">
        <v>1718</v>
      </c>
    </row>
    <row r="37" spans="2:20" s="18" customFormat="1" ht="15.95" customHeight="1" x14ac:dyDescent="0.2">
      <c r="B37" s="49"/>
      <c r="C37" s="58" t="s">
        <v>75</v>
      </c>
      <c r="D37" s="828" t="s">
        <v>85</v>
      </c>
      <c r="E37" s="829"/>
      <c r="F37" s="177">
        <v>292.64311000000231</v>
      </c>
      <c r="G37" s="178">
        <v>52.874739999999733</v>
      </c>
      <c r="H37" s="179">
        <v>239.76837000000282</v>
      </c>
      <c r="I37" s="317">
        <v>6.6520535395485592</v>
      </c>
      <c r="J37" s="178">
        <v>8.4721638669050741</v>
      </c>
      <c r="K37" s="179">
        <v>6.2506750744478792</v>
      </c>
      <c r="L37" s="318">
        <v>4.9400000000000004</v>
      </c>
      <c r="M37" s="178">
        <v>6.47</v>
      </c>
      <c r="N37" s="318">
        <v>4.7</v>
      </c>
      <c r="O37" s="277">
        <v>1102.6773345868257</v>
      </c>
      <c r="P37" s="181">
        <v>1407.6313006929188</v>
      </c>
      <c r="Q37" s="182">
        <v>1035.4275898860228</v>
      </c>
      <c r="R37" s="277">
        <v>802</v>
      </c>
      <c r="S37" s="181">
        <v>1060</v>
      </c>
      <c r="T37" s="182">
        <v>772</v>
      </c>
    </row>
    <row r="38" spans="2:20" s="18" customFormat="1" ht="15.95" customHeight="1" x14ac:dyDescent="0.2">
      <c r="B38" s="49"/>
      <c r="C38" s="58" t="s">
        <v>76</v>
      </c>
      <c r="D38" s="828" t="s">
        <v>95</v>
      </c>
      <c r="E38" s="829"/>
      <c r="F38" s="177">
        <v>13.585039999999957</v>
      </c>
      <c r="G38" s="178">
        <v>8.446230000000007</v>
      </c>
      <c r="H38" s="179">
        <v>5.1388100000000119</v>
      </c>
      <c r="I38" s="317">
        <v>8.0962890650303656</v>
      </c>
      <c r="J38" s="178">
        <v>8.9905476644609443</v>
      </c>
      <c r="K38" s="179">
        <v>6.6264713815066161</v>
      </c>
      <c r="L38" s="318">
        <v>5.64</v>
      </c>
      <c r="M38" s="178">
        <v>5.99</v>
      </c>
      <c r="N38" s="318">
        <v>5.14</v>
      </c>
      <c r="O38" s="277">
        <v>1298.1115705216932</v>
      </c>
      <c r="P38" s="181">
        <v>1457.6791100881685</v>
      </c>
      <c r="Q38" s="182">
        <v>1035.8438198726926</v>
      </c>
      <c r="R38" s="277">
        <v>946</v>
      </c>
      <c r="S38" s="181">
        <v>980</v>
      </c>
      <c r="T38" s="182">
        <v>820</v>
      </c>
    </row>
    <row r="39" spans="2:20" s="18" customFormat="1" ht="15.95" customHeight="1" thickBot="1" x14ac:dyDescent="0.25">
      <c r="B39" s="59"/>
      <c r="C39" s="60" t="s">
        <v>77</v>
      </c>
      <c r="D39" s="830" t="s">
        <v>86</v>
      </c>
      <c r="E39" s="831"/>
      <c r="F39" s="327">
        <v>27.63655</v>
      </c>
      <c r="G39" s="321">
        <v>9.4583799999999805</v>
      </c>
      <c r="H39" s="322">
        <v>18.178170000000037</v>
      </c>
      <c r="I39" s="320">
        <v>7.4669706023363904</v>
      </c>
      <c r="J39" s="321">
        <v>9.3601797136507585</v>
      </c>
      <c r="K39" s="322">
        <v>6.4819049332248477</v>
      </c>
      <c r="L39" s="323">
        <v>5.3</v>
      </c>
      <c r="M39" s="321">
        <v>7.01</v>
      </c>
      <c r="N39" s="323">
        <v>4.6100000000000003</v>
      </c>
      <c r="O39" s="324">
        <v>1175.9827771556138</v>
      </c>
      <c r="P39" s="325">
        <v>1462.3313072640344</v>
      </c>
      <c r="Q39" s="326">
        <v>1026.9912554454045</v>
      </c>
      <c r="R39" s="324">
        <v>834</v>
      </c>
      <c r="S39" s="325">
        <v>1094</v>
      </c>
      <c r="T39" s="326">
        <v>760</v>
      </c>
    </row>
    <row r="40" spans="2:20" s="18" customFormat="1" ht="15.95" customHeight="1" x14ac:dyDescent="0.2">
      <c r="B40" s="63" t="s">
        <v>178</v>
      </c>
      <c r="C40" s="58"/>
      <c r="D40" s="206"/>
      <c r="E40" s="206"/>
      <c r="F40" s="115"/>
      <c r="G40" s="115"/>
      <c r="H40" s="115"/>
      <c r="I40" s="115"/>
      <c r="J40" s="115"/>
      <c r="K40" s="115"/>
      <c r="L40" s="115"/>
      <c r="M40" s="115"/>
      <c r="N40" s="115"/>
      <c r="O40" s="274"/>
      <c r="P40" s="274"/>
      <c r="Q40" s="274"/>
      <c r="R40" s="274"/>
      <c r="S40" s="274"/>
      <c r="T40" s="274"/>
    </row>
    <row r="41" spans="2:20" s="18" customFormat="1" ht="9.75" customHeight="1" x14ac:dyDescent="0.2">
      <c r="B41" s="63" t="s">
        <v>177</v>
      </c>
      <c r="C41" s="58"/>
      <c r="D41" s="206"/>
      <c r="E41" s="206"/>
      <c r="F41" s="115"/>
      <c r="G41" s="115"/>
      <c r="H41" s="115"/>
      <c r="I41" s="115"/>
      <c r="J41" s="115"/>
      <c r="K41" s="115"/>
      <c r="L41" s="115"/>
      <c r="M41" s="115"/>
      <c r="N41" s="115"/>
      <c r="O41" s="274"/>
      <c r="P41" s="274"/>
      <c r="Q41" s="274"/>
      <c r="R41" s="274"/>
      <c r="S41" s="274"/>
      <c r="T41" s="274"/>
    </row>
    <row r="42" spans="2:20" x14ac:dyDescent="0.2">
      <c r="B42" s="64"/>
    </row>
    <row r="43" spans="2:20" x14ac:dyDescent="0.2">
      <c r="B43" s="64"/>
    </row>
    <row r="44" spans="2:20" x14ac:dyDescent="0.2">
      <c r="B44" s="64"/>
    </row>
  </sheetData>
  <mergeCells count="38">
    <mergeCell ref="O4:T4"/>
    <mergeCell ref="I5:K5"/>
    <mergeCell ref="L5:N5"/>
    <mergeCell ref="O5:Q5"/>
    <mergeCell ref="R5:T5"/>
    <mergeCell ref="B2:S2"/>
    <mergeCell ref="D22:E22"/>
    <mergeCell ref="B8:E8"/>
    <mergeCell ref="C9:E9"/>
    <mergeCell ref="D13:E13"/>
    <mergeCell ref="D14:E14"/>
    <mergeCell ref="D15:E15"/>
    <mergeCell ref="D16:E16"/>
    <mergeCell ref="D17:E17"/>
    <mergeCell ref="D18:E18"/>
    <mergeCell ref="D19:E19"/>
    <mergeCell ref="D20:E20"/>
    <mergeCell ref="D21:E21"/>
    <mergeCell ref="B4:E6"/>
    <mergeCell ref="F4:H5"/>
    <mergeCell ref="I4:N4"/>
    <mergeCell ref="D34:E34"/>
    <mergeCell ref="C23:E23"/>
    <mergeCell ref="C24:E24"/>
    <mergeCell ref="D25:E25"/>
    <mergeCell ref="D26:E26"/>
    <mergeCell ref="D27:E27"/>
    <mergeCell ref="D28:E28"/>
    <mergeCell ref="D29:E29"/>
    <mergeCell ref="D30:E30"/>
    <mergeCell ref="D31:E31"/>
    <mergeCell ref="D32:E32"/>
    <mergeCell ref="D33:E33"/>
    <mergeCell ref="C35:E35"/>
    <mergeCell ref="D36:E36"/>
    <mergeCell ref="D37:E37"/>
    <mergeCell ref="D38:E38"/>
    <mergeCell ref="D39:E39"/>
  </mergeCells>
  <printOptions horizontalCentered="1" verticalCentered="1"/>
  <pageMargins left="0.23622047244094491" right="0.23622047244094491" top="0.70866141732283472" bottom="0.19685039370078741" header="0.19685039370078741" footer="0"/>
  <pageSetup paperSize="9" scale="64" orientation="landscape" r:id="rId1"/>
  <headerFooter scaleWithDoc="0"/>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6C67B3-EE5B-444B-8CD8-AEA35FD9D0FB}">
  <sheetPr>
    <tabColor theme="0" tint="-0.34998626667073579"/>
  </sheetPr>
  <dimension ref="B2:W46"/>
  <sheetViews>
    <sheetView showGridLines="0" workbookViewId="0"/>
  </sheetViews>
  <sheetFormatPr defaultRowHeight="12" x14ac:dyDescent="0.2"/>
  <cols>
    <col min="1" max="1" width="1.140625" style="158" customWidth="1"/>
    <col min="2" max="2" width="6.42578125" style="199" customWidth="1"/>
    <col min="3" max="3" width="6.7109375" style="157" customWidth="1"/>
    <col min="4" max="4" width="0.85546875" style="158" customWidth="1"/>
    <col min="5" max="5" width="45.7109375" style="158" customWidth="1"/>
    <col min="6" max="23" width="8.7109375" style="158" customWidth="1"/>
    <col min="24" max="16384" width="9.140625" style="158"/>
  </cols>
  <sheetData>
    <row r="2" spans="2:23" s="188" customFormat="1" ht="31.5" customHeight="1" x14ac:dyDescent="0.2">
      <c r="B2" s="868" t="s">
        <v>227</v>
      </c>
      <c r="C2" s="868"/>
      <c r="D2" s="868"/>
      <c r="E2" s="868"/>
      <c r="F2" s="868"/>
      <c r="G2" s="868"/>
      <c r="H2" s="868"/>
      <c r="I2" s="868"/>
      <c r="J2" s="868"/>
      <c r="K2" s="868"/>
      <c r="L2" s="868"/>
      <c r="M2" s="868"/>
      <c r="N2" s="868"/>
      <c r="O2" s="868"/>
      <c r="P2" s="868"/>
      <c r="Q2" s="868"/>
      <c r="R2" s="868"/>
      <c r="S2" s="868"/>
      <c r="T2" s="868"/>
      <c r="U2" s="868"/>
      <c r="V2" s="868"/>
      <c r="W2" s="868"/>
    </row>
    <row r="3" spans="2:23" s="155" customFormat="1" ht="6.75" customHeight="1" thickBot="1" x14ac:dyDescent="0.25">
      <c r="B3" s="157"/>
      <c r="C3" s="157"/>
      <c r="E3" s="132"/>
    </row>
    <row r="4" spans="2:23" s="138" customFormat="1" ht="17.25" customHeight="1" x14ac:dyDescent="0.2">
      <c r="B4" s="864" t="s">
        <v>52</v>
      </c>
      <c r="C4" s="865"/>
      <c r="D4" s="865"/>
      <c r="E4" s="866"/>
      <c r="F4" s="864" t="s">
        <v>118</v>
      </c>
      <c r="G4" s="865"/>
      <c r="H4" s="865"/>
      <c r="I4" s="865"/>
      <c r="J4" s="865"/>
      <c r="K4" s="866"/>
      <c r="L4" s="864" t="s">
        <v>145</v>
      </c>
      <c r="M4" s="865"/>
      <c r="N4" s="865"/>
      <c r="O4" s="865"/>
      <c r="P4" s="865"/>
      <c r="Q4" s="865"/>
      <c r="R4" s="865"/>
      <c r="S4" s="865"/>
      <c r="T4" s="865"/>
      <c r="U4" s="865"/>
      <c r="V4" s="865"/>
      <c r="W4" s="866"/>
    </row>
    <row r="5" spans="2:23" s="138" customFormat="1" ht="12" customHeight="1" thickBot="1" x14ac:dyDescent="0.25">
      <c r="B5" s="867"/>
      <c r="C5" s="868"/>
      <c r="D5" s="868"/>
      <c r="E5" s="869"/>
      <c r="F5" s="867"/>
      <c r="G5" s="868"/>
      <c r="H5" s="868"/>
      <c r="I5" s="868"/>
      <c r="J5" s="868"/>
      <c r="K5" s="869"/>
      <c r="L5" s="870"/>
      <c r="M5" s="871"/>
      <c r="N5" s="871"/>
      <c r="O5" s="871"/>
      <c r="P5" s="871"/>
      <c r="Q5" s="871"/>
      <c r="R5" s="871"/>
      <c r="S5" s="871"/>
      <c r="T5" s="871"/>
      <c r="U5" s="871"/>
      <c r="V5" s="871"/>
      <c r="W5" s="872"/>
    </row>
    <row r="6" spans="2:23" s="138" customFormat="1" ht="15" customHeight="1" thickBot="1" x14ac:dyDescent="0.25">
      <c r="B6" s="867"/>
      <c r="C6" s="868"/>
      <c r="D6" s="868"/>
      <c r="E6" s="869"/>
      <c r="F6" s="870"/>
      <c r="G6" s="871"/>
      <c r="H6" s="871"/>
      <c r="I6" s="871"/>
      <c r="J6" s="871"/>
      <c r="K6" s="872"/>
      <c r="L6" s="876" t="s">
        <v>143</v>
      </c>
      <c r="M6" s="877"/>
      <c r="N6" s="877"/>
      <c r="O6" s="877"/>
      <c r="P6" s="877"/>
      <c r="Q6" s="877"/>
      <c r="R6" s="876" t="s">
        <v>128</v>
      </c>
      <c r="S6" s="877"/>
      <c r="T6" s="877"/>
      <c r="U6" s="877"/>
      <c r="V6" s="877"/>
      <c r="W6" s="878"/>
    </row>
    <row r="7" spans="2:23" s="138" customFormat="1" ht="5.25" customHeight="1" x14ac:dyDescent="0.2">
      <c r="B7" s="867"/>
      <c r="C7" s="868"/>
      <c r="D7" s="868"/>
      <c r="E7" s="869"/>
      <c r="F7" s="864" t="s">
        <v>112</v>
      </c>
      <c r="G7" s="864" t="s">
        <v>113</v>
      </c>
      <c r="H7" s="864" t="s">
        <v>114</v>
      </c>
      <c r="I7" s="864" t="s">
        <v>115</v>
      </c>
      <c r="J7" s="864" t="s">
        <v>124</v>
      </c>
      <c r="K7" s="864" t="s">
        <v>125</v>
      </c>
      <c r="L7" s="864" t="s">
        <v>112</v>
      </c>
      <c r="M7" s="864" t="s">
        <v>113</v>
      </c>
      <c r="N7" s="864" t="s">
        <v>114</v>
      </c>
      <c r="O7" s="864" t="s">
        <v>115</v>
      </c>
      <c r="P7" s="864" t="s">
        <v>124</v>
      </c>
      <c r="Q7" s="864" t="s">
        <v>125</v>
      </c>
      <c r="R7" s="864" t="s">
        <v>112</v>
      </c>
      <c r="S7" s="864" t="s">
        <v>113</v>
      </c>
      <c r="T7" s="864" t="s">
        <v>114</v>
      </c>
      <c r="U7" s="864" t="s">
        <v>115</v>
      </c>
      <c r="V7" s="864" t="s">
        <v>124</v>
      </c>
      <c r="W7" s="887" t="s">
        <v>125</v>
      </c>
    </row>
    <row r="8" spans="2:23" s="155" customFormat="1" ht="23.25" customHeight="1" thickBot="1" x14ac:dyDescent="0.25">
      <c r="B8" s="870"/>
      <c r="C8" s="871"/>
      <c r="D8" s="871"/>
      <c r="E8" s="872"/>
      <c r="F8" s="870"/>
      <c r="G8" s="870"/>
      <c r="H8" s="870"/>
      <c r="I8" s="870"/>
      <c r="J8" s="870"/>
      <c r="K8" s="870" t="s">
        <v>125</v>
      </c>
      <c r="L8" s="870"/>
      <c r="M8" s="870"/>
      <c r="N8" s="870"/>
      <c r="O8" s="870"/>
      <c r="P8" s="870"/>
      <c r="Q8" s="870" t="s">
        <v>125</v>
      </c>
      <c r="R8" s="870"/>
      <c r="S8" s="870"/>
      <c r="T8" s="870"/>
      <c r="U8" s="870"/>
      <c r="V8" s="870"/>
      <c r="W8" s="888" t="s">
        <v>125</v>
      </c>
    </row>
    <row r="9" spans="2:23" s="155" customFormat="1" ht="8.25" customHeight="1" x14ac:dyDescent="0.2">
      <c r="B9" s="612"/>
      <c r="C9" s="613"/>
      <c r="D9" s="613"/>
      <c r="E9" s="614"/>
      <c r="F9" s="121"/>
      <c r="G9" s="122"/>
      <c r="H9" s="122"/>
      <c r="I9" s="122"/>
      <c r="J9" s="122"/>
      <c r="K9" s="123"/>
      <c r="L9" s="121"/>
      <c r="M9" s="122"/>
      <c r="N9" s="122"/>
      <c r="O9" s="122"/>
      <c r="P9" s="122"/>
      <c r="Q9" s="122"/>
      <c r="R9" s="121"/>
      <c r="S9" s="122"/>
      <c r="T9" s="122"/>
      <c r="U9" s="122"/>
      <c r="V9" s="122"/>
      <c r="W9" s="123"/>
    </row>
    <row r="10" spans="2:23" s="132" customFormat="1" ht="16.5" customHeight="1" x14ac:dyDescent="0.2">
      <c r="B10" s="879" t="s">
        <v>157</v>
      </c>
      <c r="C10" s="880"/>
      <c r="D10" s="880"/>
      <c r="E10" s="881"/>
      <c r="F10" s="505">
        <v>27.243390000000044</v>
      </c>
      <c r="G10" s="503">
        <v>35.412960000000126</v>
      </c>
      <c r="H10" s="615">
        <v>42.976679999999909</v>
      </c>
      <c r="I10" s="615">
        <v>35.860970000000052</v>
      </c>
      <c r="J10" s="503">
        <v>26.527160000000027</v>
      </c>
      <c r="K10" s="616">
        <v>5.5692300000000028</v>
      </c>
      <c r="L10" s="505">
        <v>4.9626020715442936</v>
      </c>
      <c r="M10" s="503">
        <v>5.931923762883617</v>
      </c>
      <c r="N10" s="615">
        <v>8.2541686958353164</v>
      </c>
      <c r="O10" s="615">
        <v>7.9161065357185354</v>
      </c>
      <c r="P10" s="503">
        <v>7.4379574574226588</v>
      </c>
      <c r="Q10" s="616">
        <v>7.4617309633465352</v>
      </c>
      <c r="R10" s="505">
        <v>4.7846153846153845</v>
      </c>
      <c r="S10" s="503">
        <v>4.6759259259259256</v>
      </c>
      <c r="T10" s="615">
        <v>5.5384615384615383</v>
      </c>
      <c r="U10" s="615">
        <v>4.8832116788321169</v>
      </c>
      <c r="V10" s="503">
        <v>4.430769230769231</v>
      </c>
      <c r="W10" s="616">
        <v>4.4827586206896548</v>
      </c>
    </row>
    <row r="11" spans="2:23" s="132" customFormat="1" ht="25.5" customHeight="1" x14ac:dyDescent="0.2">
      <c r="B11" s="126" t="s">
        <v>53</v>
      </c>
      <c r="C11" s="882" t="s">
        <v>164</v>
      </c>
      <c r="D11" s="882"/>
      <c r="E11" s="883"/>
      <c r="F11" s="513">
        <v>26.181150000000052</v>
      </c>
      <c r="G11" s="511">
        <v>29.869780000000098</v>
      </c>
      <c r="H11" s="617">
        <v>27.818850000000054</v>
      </c>
      <c r="I11" s="617">
        <v>26.058510000000105</v>
      </c>
      <c r="J11" s="511">
        <v>19.900060000000032</v>
      </c>
      <c r="K11" s="618">
        <v>3.9626700000000001</v>
      </c>
      <c r="L11" s="513">
        <v>4.9365098846279203</v>
      </c>
      <c r="M11" s="511">
        <v>4.8975025910676822</v>
      </c>
      <c r="N11" s="617">
        <v>5.4546804220765868</v>
      </c>
      <c r="O11" s="617">
        <v>5.0930737892185594</v>
      </c>
      <c r="P11" s="511">
        <v>4.6409462967404904</v>
      </c>
      <c r="Q11" s="618">
        <v>5.2976135498257682</v>
      </c>
      <c r="R11" s="513">
        <v>4.7846153846153845</v>
      </c>
      <c r="S11" s="511">
        <v>4.5555555555555554</v>
      </c>
      <c r="T11" s="617">
        <v>4.7471264367816088</v>
      </c>
      <c r="U11" s="617">
        <v>4.457446808510638</v>
      </c>
      <c r="V11" s="511">
        <v>4.3720930232558137</v>
      </c>
      <c r="W11" s="618">
        <v>4.4000000000000004</v>
      </c>
    </row>
    <row r="12" spans="2:23" s="132" customFormat="1" ht="14.25" customHeight="1" x14ac:dyDescent="0.2">
      <c r="B12" s="297" t="s">
        <v>54</v>
      </c>
      <c r="C12" s="298" t="s">
        <v>14</v>
      </c>
      <c r="D12" s="298"/>
      <c r="E12" s="299"/>
      <c r="F12" s="518">
        <v>0.26424999999999998</v>
      </c>
      <c r="G12" s="516">
        <v>0.71899999999999975</v>
      </c>
      <c r="H12" s="619">
        <v>1.3345400000000003</v>
      </c>
      <c r="I12" s="619">
        <v>1.2005700000000001</v>
      </c>
      <c r="J12" s="516">
        <v>0.72638000000000014</v>
      </c>
      <c r="K12" s="620">
        <v>0.34684000000000004</v>
      </c>
      <c r="L12" s="518">
        <v>5.5126834599490424</v>
      </c>
      <c r="M12" s="516">
        <v>6.9177995331631008</v>
      </c>
      <c r="N12" s="619">
        <v>6.8027883589488773</v>
      </c>
      <c r="O12" s="619">
        <v>6.8911734262508926</v>
      </c>
      <c r="P12" s="516">
        <v>7.6131329877704284</v>
      </c>
      <c r="Q12" s="620">
        <v>7.9628038693140173</v>
      </c>
      <c r="R12" s="518">
        <v>4.8850574712643677</v>
      </c>
      <c r="S12" s="516">
        <v>5.2012987012987013</v>
      </c>
      <c r="T12" s="619">
        <v>5.5</v>
      </c>
      <c r="U12" s="619">
        <v>4.8850574712643677</v>
      </c>
      <c r="V12" s="516">
        <v>4.9770114942528734</v>
      </c>
      <c r="W12" s="620">
        <v>5.0359712230215825</v>
      </c>
    </row>
    <row r="13" spans="2:23" s="155" customFormat="1" ht="14.25" customHeight="1" x14ac:dyDescent="0.2">
      <c r="B13" s="131"/>
      <c r="C13" s="134" t="s">
        <v>55</v>
      </c>
      <c r="D13" s="132" t="s">
        <v>16</v>
      </c>
      <c r="E13" s="133"/>
      <c r="F13" s="523">
        <v>0</v>
      </c>
      <c r="G13" s="521">
        <v>0</v>
      </c>
      <c r="H13" s="621">
        <v>1.3720000000000001E-2</v>
      </c>
      <c r="I13" s="621">
        <v>8.9499999999999996E-3</v>
      </c>
      <c r="J13" s="521">
        <v>1.4930000000000001E-2</v>
      </c>
      <c r="K13" s="622">
        <v>3.2500000000000003E-3</v>
      </c>
      <c r="L13" s="523">
        <v>0</v>
      </c>
      <c r="M13" s="521">
        <v>0</v>
      </c>
      <c r="N13" s="621">
        <v>3.3333333333333335</v>
      </c>
      <c r="O13" s="621">
        <v>4.3631594727216401</v>
      </c>
      <c r="P13" s="521">
        <v>6.8461538461538458</v>
      </c>
      <c r="Q13" s="622">
        <v>4.8850574712643677</v>
      </c>
      <c r="R13" s="523">
        <v>0</v>
      </c>
      <c r="S13" s="521">
        <v>0</v>
      </c>
      <c r="T13" s="621">
        <v>3.3333333333333335</v>
      </c>
      <c r="U13" s="621">
        <v>3.8846153846153846</v>
      </c>
      <c r="V13" s="521">
        <v>6.8461538461538458</v>
      </c>
      <c r="W13" s="622">
        <v>4.8850574712643677</v>
      </c>
    </row>
    <row r="14" spans="2:23" s="155" customFormat="1" ht="11.25" customHeight="1" x14ac:dyDescent="0.2">
      <c r="B14" s="131"/>
      <c r="C14" s="134" t="s">
        <v>15</v>
      </c>
      <c r="D14" s="132" t="s">
        <v>17</v>
      </c>
      <c r="E14" s="133"/>
      <c r="F14" s="523">
        <v>0.26424999999999998</v>
      </c>
      <c r="G14" s="521">
        <v>0.69360999999999984</v>
      </c>
      <c r="H14" s="621">
        <v>1.2903100000000005</v>
      </c>
      <c r="I14" s="621">
        <v>1.1885600000000005</v>
      </c>
      <c r="J14" s="521">
        <v>0.68145000000000022</v>
      </c>
      <c r="K14" s="622">
        <v>0.34359000000000006</v>
      </c>
      <c r="L14" s="523">
        <v>5.5126834599490424</v>
      </c>
      <c r="M14" s="521">
        <v>7.0069356309236595</v>
      </c>
      <c r="N14" s="621">
        <v>6.8740420707559355</v>
      </c>
      <c r="O14" s="621">
        <v>6.8837879735498486</v>
      </c>
      <c r="P14" s="521">
        <v>7.6886673559473886</v>
      </c>
      <c r="Q14" s="622">
        <v>7.991916112958072</v>
      </c>
      <c r="R14" s="523">
        <v>4.8850574712643677</v>
      </c>
      <c r="S14" s="521">
        <v>5.316901408450704</v>
      </c>
      <c r="T14" s="621">
        <v>5.5</v>
      </c>
      <c r="U14" s="621">
        <v>4.8850574712643677</v>
      </c>
      <c r="V14" s="521">
        <v>4.5977011494252871</v>
      </c>
      <c r="W14" s="622">
        <v>5.0359712230215825</v>
      </c>
    </row>
    <row r="15" spans="2:23" s="155" customFormat="1" ht="13.5" customHeight="1" x14ac:dyDescent="0.2">
      <c r="B15" s="135"/>
      <c r="C15" s="136" t="s">
        <v>57</v>
      </c>
      <c r="D15" s="849" t="s">
        <v>78</v>
      </c>
      <c r="E15" s="850"/>
      <c r="F15" s="523">
        <v>4.0250000000000001E-2</v>
      </c>
      <c r="G15" s="521">
        <v>0.18691000000000002</v>
      </c>
      <c r="H15" s="621">
        <v>0.33425999999999995</v>
      </c>
      <c r="I15" s="621">
        <v>0.41733999999999999</v>
      </c>
      <c r="J15" s="521">
        <v>0.19466999999999998</v>
      </c>
      <c r="K15" s="622">
        <v>6.1240000000000003E-2</v>
      </c>
      <c r="L15" s="523">
        <v>4.318640391992985</v>
      </c>
      <c r="M15" s="521">
        <v>4.3591085532558393</v>
      </c>
      <c r="N15" s="621">
        <v>5.0063134889023013</v>
      </c>
      <c r="O15" s="621">
        <v>4.7483144959413908</v>
      </c>
      <c r="P15" s="521">
        <v>5.346084651477863</v>
      </c>
      <c r="Q15" s="622">
        <v>4.4421582405218638</v>
      </c>
      <c r="R15" s="523">
        <v>4.057553956834532</v>
      </c>
      <c r="S15" s="521">
        <v>4.2406015037593985</v>
      </c>
      <c r="T15" s="621">
        <v>4.115384615384615</v>
      </c>
      <c r="U15" s="621">
        <v>3.9767441860465116</v>
      </c>
      <c r="V15" s="521">
        <v>4.115384615384615</v>
      </c>
      <c r="W15" s="622">
        <v>4.4827586206896548</v>
      </c>
    </row>
    <row r="16" spans="2:23" s="155" customFormat="1" ht="19.5" customHeight="1" x14ac:dyDescent="0.2">
      <c r="B16" s="135"/>
      <c r="C16" s="137" t="s">
        <v>58</v>
      </c>
      <c r="D16" s="849" t="s">
        <v>96</v>
      </c>
      <c r="E16" s="850"/>
      <c r="F16" s="523">
        <v>4.0230000000000002E-2</v>
      </c>
      <c r="G16" s="521">
        <v>0.13744000000000001</v>
      </c>
      <c r="H16" s="621">
        <v>0.27166999999999997</v>
      </c>
      <c r="I16" s="621">
        <v>0.11767</v>
      </c>
      <c r="J16" s="521">
        <v>6.659000000000001E-2</v>
      </c>
      <c r="K16" s="622">
        <v>3.1019999999999999E-2</v>
      </c>
      <c r="L16" s="523">
        <v>5.0908363387365911</v>
      </c>
      <c r="M16" s="521">
        <v>8.2112155941819545</v>
      </c>
      <c r="N16" s="621">
        <v>7.6659940678117495</v>
      </c>
      <c r="O16" s="621">
        <v>5.7885587430463987</v>
      </c>
      <c r="P16" s="521">
        <v>5.6459742768113754</v>
      </c>
      <c r="Q16" s="622">
        <v>8.0486624106970677</v>
      </c>
      <c r="R16" s="523">
        <v>5.3230769230769228</v>
      </c>
      <c r="S16" s="521">
        <v>6.4</v>
      </c>
      <c r="T16" s="621">
        <v>4.8923076923076927</v>
      </c>
      <c r="U16" s="621">
        <v>4.1232876712328768</v>
      </c>
      <c r="V16" s="521">
        <v>5.2298850574712645</v>
      </c>
      <c r="W16" s="622">
        <v>11.057471264367816</v>
      </c>
    </row>
    <row r="17" spans="2:23" s="155" customFormat="1" ht="20.25" customHeight="1" x14ac:dyDescent="0.2">
      <c r="B17" s="135"/>
      <c r="C17" s="137" t="s">
        <v>59</v>
      </c>
      <c r="D17" s="849" t="s">
        <v>97</v>
      </c>
      <c r="E17" s="850"/>
      <c r="F17" s="523">
        <v>0</v>
      </c>
      <c r="G17" s="521">
        <v>4.8600000000000006E-3</v>
      </c>
      <c r="H17" s="621">
        <v>0</v>
      </c>
      <c r="I17" s="621">
        <v>6.9959999999999994E-2</v>
      </c>
      <c r="J17" s="521">
        <v>8.8539999999999994E-2</v>
      </c>
      <c r="K17" s="622">
        <v>1.5990000000000001E-2</v>
      </c>
      <c r="L17" s="523">
        <v>0</v>
      </c>
      <c r="M17" s="521">
        <v>6.1818839596617376</v>
      </c>
      <c r="N17" s="621">
        <v>0</v>
      </c>
      <c r="O17" s="621">
        <v>8.768343815513628</v>
      </c>
      <c r="P17" s="521">
        <v>10.68627619870561</v>
      </c>
      <c r="Q17" s="622">
        <v>5.841247707314861</v>
      </c>
      <c r="R17" s="523">
        <v>0</v>
      </c>
      <c r="S17" s="521">
        <v>6.9230769230769234</v>
      </c>
      <c r="T17" s="621">
        <v>0</v>
      </c>
      <c r="U17" s="621">
        <v>4.8850574712643677</v>
      </c>
      <c r="V17" s="521">
        <v>5.7471264367816088</v>
      </c>
      <c r="W17" s="622">
        <v>5.5057471264367814</v>
      </c>
    </row>
    <row r="18" spans="2:23" s="155" customFormat="1" ht="19.5" customHeight="1" x14ac:dyDescent="0.2">
      <c r="B18" s="135"/>
      <c r="C18" s="137" t="s">
        <v>60</v>
      </c>
      <c r="D18" s="849" t="s">
        <v>98</v>
      </c>
      <c r="E18" s="850"/>
      <c r="F18" s="523">
        <v>3.3799999999999998E-3</v>
      </c>
      <c r="G18" s="521">
        <v>0.20709</v>
      </c>
      <c r="H18" s="621">
        <v>0.18279000000000001</v>
      </c>
      <c r="I18" s="621">
        <v>0.26394000000000001</v>
      </c>
      <c r="J18" s="521">
        <v>4.6740000000000004E-2</v>
      </c>
      <c r="K18" s="622">
        <v>0.10465000000000002</v>
      </c>
      <c r="L18" s="523">
        <v>7.6870103231962785</v>
      </c>
      <c r="M18" s="521">
        <v>6.0142938059411559</v>
      </c>
      <c r="N18" s="621">
        <v>9.4667702633450936</v>
      </c>
      <c r="O18" s="621">
        <v>7.0180155807585711</v>
      </c>
      <c r="P18" s="521">
        <v>23.95359421458587</v>
      </c>
      <c r="Q18" s="622">
        <v>9.85666542378382</v>
      </c>
      <c r="R18" s="523">
        <v>8.7593984962406015</v>
      </c>
      <c r="S18" s="521">
        <v>5.5575221238938051</v>
      </c>
      <c r="T18" s="621">
        <v>11.575221238938052</v>
      </c>
      <c r="U18" s="621">
        <v>5.195402298850575</v>
      </c>
      <c r="V18" s="521">
        <v>13.954022988505747</v>
      </c>
      <c r="W18" s="622">
        <v>5.1609195402298846</v>
      </c>
    </row>
    <row r="19" spans="2:23" s="155" customFormat="1" ht="21.95" customHeight="1" x14ac:dyDescent="0.2">
      <c r="B19" s="135"/>
      <c r="C19" s="137" t="s">
        <v>61</v>
      </c>
      <c r="D19" s="849" t="s">
        <v>87</v>
      </c>
      <c r="E19" s="850"/>
      <c r="F19" s="523">
        <v>2.4120000000000003E-2</v>
      </c>
      <c r="G19" s="521">
        <v>5.0250000000000003E-2</v>
      </c>
      <c r="H19" s="621">
        <v>0.21267000000000003</v>
      </c>
      <c r="I19" s="621">
        <v>0.13977000000000001</v>
      </c>
      <c r="J19" s="521">
        <v>0.12346000000000001</v>
      </c>
      <c r="K19" s="622">
        <v>4.6550000000000001E-2</v>
      </c>
      <c r="L19" s="523">
        <v>4.8850574712643677</v>
      </c>
      <c r="M19" s="521">
        <v>21.759591904678164</v>
      </c>
      <c r="N19" s="621">
        <v>6.6859356879433838</v>
      </c>
      <c r="O19" s="621">
        <v>9.0312883091872305</v>
      </c>
      <c r="P19" s="521">
        <v>4.2373338122241853</v>
      </c>
      <c r="Q19" s="622">
        <v>4.6189972847997218</v>
      </c>
      <c r="R19" s="523">
        <v>4.8850574712643677</v>
      </c>
      <c r="S19" s="521">
        <v>36.697674418604649</v>
      </c>
      <c r="T19" s="621">
        <v>5.5</v>
      </c>
      <c r="U19" s="621">
        <v>6.1609195402298846</v>
      </c>
      <c r="V19" s="521">
        <v>3.4137931034482758</v>
      </c>
      <c r="W19" s="622">
        <v>4.9540229885057467</v>
      </c>
    </row>
    <row r="20" spans="2:23" s="155" customFormat="1" ht="21.95" customHeight="1" x14ac:dyDescent="0.2">
      <c r="B20" s="135"/>
      <c r="C20" s="137" t="s">
        <v>62</v>
      </c>
      <c r="D20" s="849" t="s">
        <v>88</v>
      </c>
      <c r="E20" s="850"/>
      <c r="F20" s="523">
        <v>1.312E-2</v>
      </c>
      <c r="G20" s="521">
        <v>4.888E-2</v>
      </c>
      <c r="H20" s="621">
        <v>0.11247</v>
      </c>
      <c r="I20" s="621">
        <v>9.487000000000001E-2</v>
      </c>
      <c r="J20" s="521">
        <v>1.0400000000000001E-2</v>
      </c>
      <c r="K20" s="622">
        <v>2.0750000000000001E-2</v>
      </c>
      <c r="L20" s="523">
        <v>6.2664432341851697</v>
      </c>
      <c r="M20" s="521">
        <v>6.2945700184767981</v>
      </c>
      <c r="N20" s="621">
        <v>8.8005081707575989</v>
      </c>
      <c r="O20" s="621">
        <v>12.42555425137305</v>
      </c>
      <c r="P20" s="521">
        <v>14.035971223021583</v>
      </c>
      <c r="Q20" s="622">
        <v>13.45803976129055</v>
      </c>
      <c r="R20" s="523">
        <v>6.2664432341851697</v>
      </c>
      <c r="S20" s="521">
        <v>5.316901408450704</v>
      </c>
      <c r="T20" s="621">
        <v>9.6321839080459775</v>
      </c>
      <c r="U20" s="621">
        <v>5.6470588235294121</v>
      </c>
      <c r="V20" s="521">
        <v>14.035971223021583</v>
      </c>
      <c r="W20" s="622">
        <v>8.9069767441860463</v>
      </c>
    </row>
    <row r="21" spans="2:23" s="155" customFormat="1" x14ac:dyDescent="0.2">
      <c r="B21" s="135"/>
      <c r="C21" s="137" t="s">
        <v>63</v>
      </c>
      <c r="D21" s="849" t="s">
        <v>159</v>
      </c>
      <c r="E21" s="850"/>
      <c r="F21" s="523">
        <v>8.7660000000000002E-2</v>
      </c>
      <c r="G21" s="521">
        <v>0</v>
      </c>
      <c r="H21" s="621">
        <v>3.7459999999999993E-2</v>
      </c>
      <c r="I21" s="621">
        <v>7.2389999999999982E-2</v>
      </c>
      <c r="J21" s="521">
        <v>1.397E-2</v>
      </c>
      <c r="K21" s="622">
        <v>1.1940000000000001E-2</v>
      </c>
      <c r="L21" s="523">
        <v>6.9991696502220115</v>
      </c>
      <c r="M21" s="521">
        <v>0</v>
      </c>
      <c r="N21" s="621">
        <v>6.201197664186922</v>
      </c>
      <c r="O21" s="621">
        <v>7.1862399582796455</v>
      </c>
      <c r="P21" s="521">
        <v>16.27337726984754</v>
      </c>
      <c r="Q21" s="622">
        <v>6.2298080440516763</v>
      </c>
      <c r="R21" s="523">
        <v>6.25</v>
      </c>
      <c r="S21" s="521">
        <v>0</v>
      </c>
      <c r="T21" s="621">
        <v>6.259615384615385</v>
      </c>
      <c r="U21" s="621">
        <v>6.729166666666667</v>
      </c>
      <c r="V21" s="521">
        <v>20.114942528735632</v>
      </c>
      <c r="W21" s="622">
        <v>7.4712643678160919</v>
      </c>
    </row>
    <row r="22" spans="2:23" s="155" customFormat="1" ht="19.5" customHeight="1" x14ac:dyDescent="0.2">
      <c r="B22" s="135"/>
      <c r="C22" s="137" t="s">
        <v>64</v>
      </c>
      <c r="D22" s="849" t="s">
        <v>56</v>
      </c>
      <c r="E22" s="850"/>
      <c r="F22" s="523">
        <v>4.8000000000000001E-2</v>
      </c>
      <c r="G22" s="521">
        <v>3.6000000000000003E-3</v>
      </c>
      <c r="H22" s="621">
        <v>9.58E-3</v>
      </c>
      <c r="I22" s="621">
        <v>0</v>
      </c>
      <c r="J22" s="521">
        <v>9.529E-2</v>
      </c>
      <c r="K22" s="622">
        <v>1.9199999999999998E-2</v>
      </c>
      <c r="L22" s="523">
        <v>4.3076923076923075</v>
      </c>
      <c r="M22" s="521">
        <v>4.3478260869565215</v>
      </c>
      <c r="N22" s="621">
        <v>5.9834067629747034</v>
      </c>
      <c r="O22" s="621">
        <v>0</v>
      </c>
      <c r="P22" s="521">
        <v>4.6399279353458063</v>
      </c>
      <c r="Q22" s="622">
        <v>3.4482758620689653</v>
      </c>
      <c r="R22" s="523">
        <v>4.3076923076923075</v>
      </c>
      <c r="S22" s="521">
        <v>4.3478260869565215</v>
      </c>
      <c r="T22" s="621">
        <v>6.9230769230769234</v>
      </c>
      <c r="U22" s="621">
        <v>0</v>
      </c>
      <c r="V22" s="521">
        <v>5.2325581395348841</v>
      </c>
      <c r="W22" s="622">
        <v>3.4482758620689653</v>
      </c>
    </row>
    <row r="23" spans="2:23" s="132" customFormat="1" ht="14.25" customHeight="1" x14ac:dyDescent="0.2">
      <c r="B23" s="135"/>
      <c r="C23" s="137">
        <v>33</v>
      </c>
      <c r="D23" s="849" t="s">
        <v>79</v>
      </c>
      <c r="E23" s="850"/>
      <c r="F23" s="523">
        <v>7.4900000000000001E-3</v>
      </c>
      <c r="G23" s="521">
        <v>5.4579999999999997E-2</v>
      </c>
      <c r="H23" s="621">
        <v>0.12941</v>
      </c>
      <c r="I23" s="621">
        <v>1.2620000000000001E-2</v>
      </c>
      <c r="J23" s="521">
        <v>4.1790000000000001E-2</v>
      </c>
      <c r="K23" s="622">
        <v>3.2250000000000001E-2</v>
      </c>
      <c r="L23" s="523">
        <v>4.2396694214876032</v>
      </c>
      <c r="M23" s="521">
        <v>4.1127860401056342</v>
      </c>
      <c r="N23" s="621">
        <v>5.2691008010785252</v>
      </c>
      <c r="O23" s="621">
        <v>7.281931831258297</v>
      </c>
      <c r="P23" s="521">
        <v>10.012146654598041</v>
      </c>
      <c r="Q23" s="622">
        <v>14.402298850574713</v>
      </c>
      <c r="R23" s="523">
        <v>4.2396694214876032</v>
      </c>
      <c r="S23" s="521">
        <v>4.666666666666667</v>
      </c>
      <c r="T23" s="621">
        <v>5.2884615384615383</v>
      </c>
      <c r="U23" s="621">
        <v>4.2735042735042734</v>
      </c>
      <c r="V23" s="521">
        <v>8.695652173913043</v>
      </c>
      <c r="W23" s="622">
        <v>14.402298850574713</v>
      </c>
    </row>
    <row r="24" spans="2:23" s="132" customFormat="1" ht="22.5" customHeight="1" x14ac:dyDescent="0.2">
      <c r="B24" s="301"/>
      <c r="C24" s="300" t="s">
        <v>65</v>
      </c>
      <c r="D24" s="853" t="s">
        <v>94</v>
      </c>
      <c r="E24" s="854"/>
      <c r="F24" s="408">
        <v>0</v>
      </c>
      <c r="G24" s="409">
        <v>2.5389999999999999E-2</v>
      </c>
      <c r="H24" s="623">
        <v>3.0510000000000002E-2</v>
      </c>
      <c r="I24" s="623">
        <v>3.0600000000000002E-3</v>
      </c>
      <c r="J24" s="409">
        <v>0.03</v>
      </c>
      <c r="K24" s="624">
        <v>0</v>
      </c>
      <c r="L24" s="408">
        <v>0</v>
      </c>
      <c r="M24" s="409">
        <v>4.4827586206896548</v>
      </c>
      <c r="N24" s="623">
        <v>5.3495450311771133</v>
      </c>
      <c r="O24" s="623">
        <v>17.153846153846153</v>
      </c>
      <c r="P24" s="409">
        <v>6.2790697674418601</v>
      </c>
      <c r="Q24" s="624">
        <v>0</v>
      </c>
      <c r="R24" s="408">
        <v>0</v>
      </c>
      <c r="S24" s="409">
        <v>4.4827586206896548</v>
      </c>
      <c r="T24" s="623">
        <v>5.3793103448275863</v>
      </c>
      <c r="U24" s="623">
        <v>17.153846153846153</v>
      </c>
      <c r="V24" s="409">
        <v>6.2790697674418601</v>
      </c>
      <c r="W24" s="624">
        <v>0</v>
      </c>
    </row>
    <row r="25" spans="2:23" s="132" customFormat="1" ht="16.5" customHeight="1" x14ac:dyDescent="0.2">
      <c r="B25" s="297" t="s">
        <v>29</v>
      </c>
      <c r="C25" s="853" t="s">
        <v>18</v>
      </c>
      <c r="D25" s="853"/>
      <c r="E25" s="854"/>
      <c r="F25" s="404">
        <v>2.5320000000000002E-2</v>
      </c>
      <c r="G25" s="337">
        <v>0.26950000000000002</v>
      </c>
      <c r="H25" s="625">
        <v>1.2133</v>
      </c>
      <c r="I25" s="625">
        <v>0.47137999999999991</v>
      </c>
      <c r="J25" s="337">
        <v>0.58423999999999998</v>
      </c>
      <c r="K25" s="342">
        <v>1.9499999999999999E-3</v>
      </c>
      <c r="L25" s="404">
        <v>3.0616997667945536</v>
      </c>
      <c r="M25" s="337">
        <v>4.5789806140673619</v>
      </c>
      <c r="N25" s="625">
        <v>8.0700812003045623</v>
      </c>
      <c r="O25" s="625">
        <v>4.8280370208566694</v>
      </c>
      <c r="P25" s="337">
        <v>5.1893062242827712</v>
      </c>
      <c r="Q25" s="342">
        <v>3.5125000000000002</v>
      </c>
      <c r="R25" s="404">
        <v>3.3333333333333335</v>
      </c>
      <c r="S25" s="337">
        <v>4.5402298850574709</v>
      </c>
      <c r="T25" s="625">
        <v>6.3218390804597702</v>
      </c>
      <c r="U25" s="625">
        <v>4.5977011494252871</v>
      </c>
      <c r="V25" s="337">
        <v>4.1803278688524594</v>
      </c>
      <c r="W25" s="342">
        <v>3.5125000000000002</v>
      </c>
    </row>
    <row r="26" spans="2:23" s="132" customFormat="1" ht="16.5" customHeight="1" x14ac:dyDescent="0.2">
      <c r="B26" s="297" t="s">
        <v>66</v>
      </c>
      <c r="C26" s="853" t="s">
        <v>19</v>
      </c>
      <c r="D26" s="853"/>
      <c r="E26" s="854"/>
      <c r="F26" s="404">
        <v>25.891580000000047</v>
      </c>
      <c r="G26" s="337">
        <v>28.881280000000089</v>
      </c>
      <c r="H26" s="625">
        <v>25.271010000000054</v>
      </c>
      <c r="I26" s="625">
        <v>24.386560000000088</v>
      </c>
      <c r="J26" s="337">
        <v>18.589440000000018</v>
      </c>
      <c r="K26" s="342">
        <v>3.6138800000000004</v>
      </c>
      <c r="L26" s="404">
        <v>4.9324628672155013</v>
      </c>
      <c r="M26" s="337">
        <v>4.8501794866704762</v>
      </c>
      <c r="N26" s="625">
        <v>5.2579186096164747</v>
      </c>
      <c r="O26" s="625">
        <v>5.0096749232300164</v>
      </c>
      <c r="P26" s="337">
        <v>4.507574297761634</v>
      </c>
      <c r="Q26" s="342">
        <v>5.0427867047204664</v>
      </c>
      <c r="R26" s="404">
        <v>4.7701149425287355</v>
      </c>
      <c r="S26" s="337">
        <v>4.5480769230769234</v>
      </c>
      <c r="T26" s="625">
        <v>4.666666666666667</v>
      </c>
      <c r="U26" s="625">
        <v>4.4519230769230766</v>
      </c>
      <c r="V26" s="337">
        <v>4.3720930232558137</v>
      </c>
      <c r="W26" s="342">
        <v>4.375</v>
      </c>
    </row>
    <row r="27" spans="2:23" s="132" customFormat="1" ht="21.95" customHeight="1" x14ac:dyDescent="0.2">
      <c r="B27" s="297"/>
      <c r="C27" s="300" t="s">
        <v>20</v>
      </c>
      <c r="D27" s="853" t="s">
        <v>99</v>
      </c>
      <c r="E27" s="854"/>
      <c r="F27" s="523">
        <v>15.444839999999994</v>
      </c>
      <c r="G27" s="521">
        <v>12.920139999999986</v>
      </c>
      <c r="H27" s="621">
        <v>10.521359999999992</v>
      </c>
      <c r="I27" s="621">
        <v>6.5553100000000004</v>
      </c>
      <c r="J27" s="521">
        <v>2.3719100000000002</v>
      </c>
      <c r="K27" s="622">
        <v>0.63727999999999996</v>
      </c>
      <c r="L27" s="523">
        <v>5.1450196579282945</v>
      </c>
      <c r="M27" s="521">
        <v>5.1611257333855951</v>
      </c>
      <c r="N27" s="621">
        <v>5.5229781853409339</v>
      </c>
      <c r="O27" s="621">
        <v>5.3706788469307982</v>
      </c>
      <c r="P27" s="521">
        <v>4.7046688700042623</v>
      </c>
      <c r="Q27" s="622">
        <v>7.1005071334262757</v>
      </c>
      <c r="R27" s="523">
        <v>4.9425287356321839</v>
      </c>
      <c r="S27" s="521">
        <v>4.8390804597701154</v>
      </c>
      <c r="T27" s="621">
        <v>5.083333333333333</v>
      </c>
      <c r="U27" s="621">
        <v>5.333333333333333</v>
      </c>
      <c r="V27" s="521">
        <v>4.5641025641025639</v>
      </c>
      <c r="W27" s="622">
        <v>5.5977011494252871</v>
      </c>
    </row>
    <row r="28" spans="2:23" s="132" customFormat="1" ht="15" customHeight="1" x14ac:dyDescent="0.2">
      <c r="B28" s="131"/>
      <c r="C28" s="138">
        <v>45</v>
      </c>
      <c r="D28" s="849" t="s">
        <v>80</v>
      </c>
      <c r="E28" s="850"/>
      <c r="F28" s="528">
        <v>0</v>
      </c>
      <c r="G28" s="521">
        <v>0</v>
      </c>
      <c r="H28" s="338">
        <v>0.15574000000000002</v>
      </c>
      <c r="I28" s="626">
        <v>0.1149</v>
      </c>
      <c r="J28" s="147">
        <v>4.1070000000000002E-2</v>
      </c>
      <c r="K28" s="343">
        <v>4.8880000000000007E-2</v>
      </c>
      <c r="L28" s="528">
        <v>0</v>
      </c>
      <c r="M28" s="521">
        <v>0</v>
      </c>
      <c r="N28" s="338">
        <v>6.7159043439626016</v>
      </c>
      <c r="O28" s="626">
        <v>5.332673513328321</v>
      </c>
      <c r="P28" s="147">
        <v>3.3238177749979045</v>
      </c>
      <c r="Q28" s="343">
        <v>7.7714285714285714</v>
      </c>
      <c r="R28" s="528">
        <v>0</v>
      </c>
      <c r="S28" s="521">
        <v>0</v>
      </c>
      <c r="T28" s="338">
        <v>6.9195402298850572</v>
      </c>
      <c r="U28" s="626">
        <v>5.5694444444444446</v>
      </c>
      <c r="V28" s="147">
        <v>3.0769230769230771</v>
      </c>
      <c r="W28" s="343">
        <v>7.7714285714285714</v>
      </c>
    </row>
    <row r="29" spans="2:23" s="132" customFormat="1" ht="21" customHeight="1" x14ac:dyDescent="0.2">
      <c r="B29" s="131"/>
      <c r="C29" s="138">
        <v>46</v>
      </c>
      <c r="D29" s="849" t="s">
        <v>81</v>
      </c>
      <c r="E29" s="850"/>
      <c r="F29" s="528">
        <v>0.24027000000000001</v>
      </c>
      <c r="G29" s="521">
        <v>0.60685</v>
      </c>
      <c r="H29" s="338">
        <v>0.89306000000000019</v>
      </c>
      <c r="I29" s="626">
        <v>0.55976999999999999</v>
      </c>
      <c r="J29" s="147">
        <v>0.32811999999999997</v>
      </c>
      <c r="K29" s="343">
        <v>0.23964999999999997</v>
      </c>
      <c r="L29" s="528">
        <v>4.6018111307199341</v>
      </c>
      <c r="M29" s="521">
        <v>5.661151504960487</v>
      </c>
      <c r="N29" s="338">
        <v>5.3230094746862893</v>
      </c>
      <c r="O29" s="626">
        <v>4.8093064942026311</v>
      </c>
      <c r="P29" s="147">
        <v>4.8246044798473049</v>
      </c>
      <c r="Q29" s="343">
        <v>6.62659050195328</v>
      </c>
      <c r="R29" s="528">
        <v>4.5632183908045976</v>
      </c>
      <c r="S29" s="521">
        <v>5.4268292682926829</v>
      </c>
      <c r="T29" s="338">
        <v>5.1818181818181817</v>
      </c>
      <c r="U29" s="626">
        <v>4.4827586206896548</v>
      </c>
      <c r="V29" s="147">
        <v>4.4827586206896548</v>
      </c>
      <c r="W29" s="343">
        <v>4.9655172413793105</v>
      </c>
    </row>
    <row r="30" spans="2:23" s="132" customFormat="1" ht="20.25" customHeight="1" x14ac:dyDescent="0.2">
      <c r="B30" s="131"/>
      <c r="C30" s="138">
        <v>47</v>
      </c>
      <c r="D30" s="849" t="s">
        <v>82</v>
      </c>
      <c r="E30" s="850"/>
      <c r="F30" s="528">
        <v>15.204569999999993</v>
      </c>
      <c r="G30" s="521">
        <v>12.313289999999983</v>
      </c>
      <c r="H30" s="338">
        <v>9.4725599999999943</v>
      </c>
      <c r="I30" s="626">
        <v>5.8806399999999996</v>
      </c>
      <c r="J30" s="147">
        <v>2.0027200000000005</v>
      </c>
      <c r="K30" s="343">
        <v>0.34875</v>
      </c>
      <c r="L30" s="528">
        <v>5.1536037029116377</v>
      </c>
      <c r="M30" s="521">
        <v>5.1364823895286564</v>
      </c>
      <c r="N30" s="338">
        <v>5.5222178562211939</v>
      </c>
      <c r="O30" s="626">
        <v>5.4248576803090671</v>
      </c>
      <c r="P30" s="147">
        <v>4.7133362234886302</v>
      </c>
      <c r="Q30" s="343">
        <v>7.3321328849472831</v>
      </c>
      <c r="R30" s="528">
        <v>4.9425287356321839</v>
      </c>
      <c r="S30" s="521">
        <v>4.833333333333333</v>
      </c>
      <c r="T30" s="338">
        <v>5.0538461538461537</v>
      </c>
      <c r="U30" s="626">
        <v>5.3358208955223878</v>
      </c>
      <c r="V30" s="147">
        <v>4.6923076923076925</v>
      </c>
      <c r="W30" s="343">
        <v>5.5977011494252871</v>
      </c>
    </row>
    <row r="31" spans="2:23" s="132" customFormat="1" ht="13.5" customHeight="1" x14ac:dyDescent="0.2">
      <c r="B31" s="131"/>
      <c r="C31" s="134" t="s">
        <v>1</v>
      </c>
      <c r="D31" s="860" t="str">
        <f>"Transportes e armazenagem"</f>
        <v>Transportes e armazenagem</v>
      </c>
      <c r="E31" s="861"/>
      <c r="F31" s="528">
        <v>0.32973000000000002</v>
      </c>
      <c r="G31" s="521">
        <v>0.55136000000000007</v>
      </c>
      <c r="H31" s="338">
        <v>0.35203000000000001</v>
      </c>
      <c r="I31" s="626">
        <v>0.32290000000000008</v>
      </c>
      <c r="J31" s="147">
        <v>0.32595999999999997</v>
      </c>
      <c r="K31" s="343">
        <v>0.11906</v>
      </c>
      <c r="L31" s="528">
        <v>6.4802445059110809</v>
      </c>
      <c r="M31" s="521">
        <v>5.4339136475265146</v>
      </c>
      <c r="N31" s="338">
        <v>6.2327315988638459</v>
      </c>
      <c r="O31" s="626">
        <v>5.664919362742495</v>
      </c>
      <c r="P31" s="147">
        <v>6.4859797130685282</v>
      </c>
      <c r="Q31" s="343">
        <v>7.3181710802156772</v>
      </c>
      <c r="R31" s="528">
        <v>6.7314814814814818</v>
      </c>
      <c r="S31" s="521">
        <v>5.1296296296296298</v>
      </c>
      <c r="T31" s="338">
        <v>5.1034482758620694</v>
      </c>
      <c r="U31" s="626">
        <v>4.5977011494252871</v>
      </c>
      <c r="V31" s="147">
        <v>5.308988764044944</v>
      </c>
      <c r="W31" s="343">
        <v>6.3953488372093021</v>
      </c>
    </row>
    <row r="32" spans="2:23" s="132" customFormat="1" ht="21.95" customHeight="1" x14ac:dyDescent="0.2">
      <c r="B32" s="131"/>
      <c r="C32" s="134" t="s">
        <v>21</v>
      </c>
      <c r="D32" s="860" t="str">
        <f>"Alojamento, restauração e similares"</f>
        <v>Alojamento, restauração e similares</v>
      </c>
      <c r="E32" s="861"/>
      <c r="F32" s="528">
        <v>5.0147400000000033</v>
      </c>
      <c r="G32" s="521">
        <v>3.800000000000002</v>
      </c>
      <c r="H32" s="338">
        <v>1.6269999999999993</v>
      </c>
      <c r="I32" s="626">
        <v>1.3037000000000001</v>
      </c>
      <c r="J32" s="147">
        <v>0.89030999999999993</v>
      </c>
      <c r="K32" s="343">
        <v>0.36149999999999999</v>
      </c>
      <c r="L32" s="528">
        <v>4.4307484235945731</v>
      </c>
      <c r="M32" s="521">
        <v>4.2015858168078823</v>
      </c>
      <c r="N32" s="338">
        <v>4.5963561406663436</v>
      </c>
      <c r="O32" s="626">
        <v>4.8064771096254431</v>
      </c>
      <c r="P32" s="147">
        <v>4.2818647080349681</v>
      </c>
      <c r="Q32" s="343">
        <v>3.9123217425487282</v>
      </c>
      <c r="R32" s="528">
        <v>4.1578947368421053</v>
      </c>
      <c r="S32" s="521">
        <v>4.115384615384615</v>
      </c>
      <c r="T32" s="338">
        <v>4.4827586206896548</v>
      </c>
      <c r="U32" s="626">
        <v>4.6417910447761193</v>
      </c>
      <c r="V32" s="147">
        <v>3.4482758620689653</v>
      </c>
      <c r="W32" s="343">
        <v>3.4482758620689653</v>
      </c>
    </row>
    <row r="33" spans="2:23" s="132" customFormat="1" ht="11.25" customHeight="1" x14ac:dyDescent="0.2">
      <c r="B33" s="131"/>
      <c r="C33" s="134" t="s">
        <v>22</v>
      </c>
      <c r="D33" s="860" t="str">
        <f>"Activ de informação e de comunicação "</f>
        <v xml:space="preserve">Activ de informação e de comunicação </v>
      </c>
      <c r="E33" s="861"/>
      <c r="F33" s="528">
        <v>9.2630000000000004E-2</v>
      </c>
      <c r="G33" s="521">
        <v>0.22773000000000002</v>
      </c>
      <c r="H33" s="338">
        <v>8.7489999999999998E-2</v>
      </c>
      <c r="I33" s="626">
        <v>0.15340000000000001</v>
      </c>
      <c r="J33" s="147">
        <v>3.288E-2</v>
      </c>
      <c r="K33" s="343">
        <v>0</v>
      </c>
      <c r="L33" s="528">
        <v>4.9375921954344149</v>
      </c>
      <c r="M33" s="521">
        <v>6.7677810104466234</v>
      </c>
      <c r="N33" s="338">
        <v>6.2921031447700164</v>
      </c>
      <c r="O33" s="626">
        <v>16.294709262341655</v>
      </c>
      <c r="P33" s="147">
        <v>16.021969096362817</v>
      </c>
      <c r="Q33" s="343">
        <v>0</v>
      </c>
      <c r="R33" s="528">
        <v>4.4907407407407405</v>
      </c>
      <c r="S33" s="521">
        <v>5.1100000000000003</v>
      </c>
      <c r="T33" s="338">
        <v>5.818965517241379</v>
      </c>
      <c r="U33" s="626">
        <v>17.58677685950413</v>
      </c>
      <c r="V33" s="147">
        <v>15.015384615384615</v>
      </c>
      <c r="W33" s="343">
        <v>0</v>
      </c>
    </row>
    <row r="34" spans="2:23" s="132" customFormat="1" ht="17.100000000000001" customHeight="1" x14ac:dyDescent="0.2">
      <c r="B34" s="131"/>
      <c r="C34" s="134" t="s">
        <v>23</v>
      </c>
      <c r="D34" s="860" t="s">
        <v>122</v>
      </c>
      <c r="E34" s="861"/>
      <c r="F34" s="528">
        <v>8.3710000000000007E-2</v>
      </c>
      <c r="G34" s="521">
        <v>0.17805000000000004</v>
      </c>
      <c r="H34" s="338">
        <v>0.13886000000000001</v>
      </c>
      <c r="I34" s="626">
        <v>0.11101999999999999</v>
      </c>
      <c r="J34" s="147">
        <v>3.9520000000000007E-2</v>
      </c>
      <c r="K34" s="343">
        <v>1.2E-2</v>
      </c>
      <c r="L34" s="528">
        <v>6.5577529032375192</v>
      </c>
      <c r="M34" s="521">
        <v>8.2961374865439002</v>
      </c>
      <c r="N34" s="338">
        <v>26.76496212112917</v>
      </c>
      <c r="O34" s="626">
        <v>9.2285105488131975</v>
      </c>
      <c r="P34" s="147">
        <v>6.1045053963249307</v>
      </c>
      <c r="Q34" s="343">
        <v>10.369295974203636</v>
      </c>
      <c r="R34" s="528">
        <v>7.1609195402298846</v>
      </c>
      <c r="S34" s="521">
        <v>7.1609195402298846</v>
      </c>
      <c r="T34" s="338">
        <v>14.221052631578948</v>
      </c>
      <c r="U34" s="626">
        <v>4.115384615384615</v>
      </c>
      <c r="V34" s="147">
        <v>5.3114754098360653</v>
      </c>
      <c r="W34" s="343">
        <v>7.0473421926910298</v>
      </c>
    </row>
    <row r="35" spans="2:23" s="155" customFormat="1" ht="24.75" customHeight="1" x14ac:dyDescent="0.2">
      <c r="B35" s="131"/>
      <c r="C35" s="134" t="s">
        <v>73</v>
      </c>
      <c r="D35" s="862" t="s">
        <v>83</v>
      </c>
      <c r="E35" s="863"/>
      <c r="F35" s="528">
        <v>0.20376999999999998</v>
      </c>
      <c r="G35" s="521">
        <v>0.4650399999999999</v>
      </c>
      <c r="H35" s="338">
        <v>0.89676</v>
      </c>
      <c r="I35" s="626">
        <v>0.73969999999999991</v>
      </c>
      <c r="J35" s="147">
        <v>0.39133999999999985</v>
      </c>
      <c r="K35" s="343">
        <v>5.3620000000000001E-2</v>
      </c>
      <c r="L35" s="528">
        <v>4.7382807691066704</v>
      </c>
      <c r="M35" s="521">
        <v>6.0834816732540071</v>
      </c>
      <c r="N35" s="338">
        <v>8.9319758774396192</v>
      </c>
      <c r="O35" s="626">
        <v>9.040751893277843</v>
      </c>
      <c r="P35" s="147">
        <v>5.5617915736023971</v>
      </c>
      <c r="Q35" s="343">
        <v>6.4282833068565033</v>
      </c>
      <c r="R35" s="528">
        <v>4.7701149425287355</v>
      </c>
      <c r="S35" s="521">
        <v>5.5076923076923077</v>
      </c>
      <c r="T35" s="338">
        <v>7.2988505747126435</v>
      </c>
      <c r="U35" s="626">
        <v>5.8076923076923075</v>
      </c>
      <c r="V35" s="147">
        <v>4.8850574712643677</v>
      </c>
      <c r="W35" s="343">
        <v>5.264367816091954</v>
      </c>
    </row>
    <row r="36" spans="2:23" s="155" customFormat="1" ht="15.95" customHeight="1" x14ac:dyDescent="0.2">
      <c r="B36" s="131"/>
      <c r="C36" s="134" t="s">
        <v>25</v>
      </c>
      <c r="D36" s="862" t="s">
        <v>84</v>
      </c>
      <c r="E36" s="863"/>
      <c r="F36" s="528">
        <v>4.7221600000000041</v>
      </c>
      <c r="G36" s="521">
        <v>10.738960000000001</v>
      </c>
      <c r="H36" s="338">
        <v>11.647509999999999</v>
      </c>
      <c r="I36" s="626">
        <v>15.20052999999999</v>
      </c>
      <c r="J36" s="147">
        <v>14.537520000000008</v>
      </c>
      <c r="K36" s="343">
        <v>2.4304199999999998</v>
      </c>
      <c r="L36" s="528">
        <v>4.6414418415296383</v>
      </c>
      <c r="M36" s="521">
        <v>4.5244082921394035</v>
      </c>
      <c r="N36" s="338">
        <v>4.5343918678708564</v>
      </c>
      <c r="O36" s="626">
        <v>4.5166362525709225</v>
      </c>
      <c r="P36" s="147">
        <v>4.3861174386885224</v>
      </c>
      <c r="Q36" s="343">
        <v>4.5030459628868202</v>
      </c>
      <c r="R36" s="528">
        <v>4.4827586206896548</v>
      </c>
      <c r="S36" s="521">
        <v>4.4000000000000004</v>
      </c>
      <c r="T36" s="338">
        <v>4.3035714285714288</v>
      </c>
      <c r="U36" s="626">
        <v>4.3720930232558137</v>
      </c>
      <c r="V36" s="147">
        <v>4.3717948717948714</v>
      </c>
      <c r="W36" s="343">
        <v>4.3717948717948714</v>
      </c>
    </row>
    <row r="37" spans="2:23" s="155" customFormat="1" ht="25.5" customHeight="1" x14ac:dyDescent="0.2">
      <c r="B37" s="126" t="s">
        <v>67</v>
      </c>
      <c r="C37" s="858" t="s">
        <v>161</v>
      </c>
      <c r="D37" s="858"/>
      <c r="E37" s="859"/>
      <c r="F37" s="513">
        <v>1.0622399999999999</v>
      </c>
      <c r="G37" s="511">
        <v>5.5431800000000013</v>
      </c>
      <c r="H37" s="617">
        <v>15.15782999999999</v>
      </c>
      <c r="I37" s="617">
        <v>9.8024599999999982</v>
      </c>
      <c r="J37" s="511">
        <v>6.6270999999999924</v>
      </c>
      <c r="K37" s="618">
        <v>1.6065600000000004</v>
      </c>
      <c r="L37" s="513">
        <v>5.6056991677613208</v>
      </c>
      <c r="M37" s="511">
        <v>11.505968414055701</v>
      </c>
      <c r="N37" s="617">
        <v>13.392011273859534</v>
      </c>
      <c r="O37" s="617">
        <v>15.420756088483557</v>
      </c>
      <c r="P37" s="511">
        <v>15.836908720908111</v>
      </c>
      <c r="Q37" s="618">
        <v>12.799647475046273</v>
      </c>
      <c r="R37" s="513">
        <v>5.0229885057471266</v>
      </c>
      <c r="S37" s="511">
        <v>9.7560975609756095</v>
      </c>
      <c r="T37" s="617">
        <v>12.289256198347108</v>
      </c>
      <c r="U37" s="617">
        <v>14.415584415584416</v>
      </c>
      <c r="V37" s="511">
        <v>13.291666666666666</v>
      </c>
      <c r="W37" s="618">
        <v>5.865384615384615</v>
      </c>
    </row>
    <row r="38" spans="2:23" s="155" customFormat="1" ht="15.95" customHeight="1" x14ac:dyDescent="0.2">
      <c r="B38" s="135"/>
      <c r="C38" s="140" t="s">
        <v>74</v>
      </c>
      <c r="D38" s="847" t="s">
        <v>24</v>
      </c>
      <c r="E38" s="848"/>
      <c r="F38" s="523">
        <v>0.45150000000000007</v>
      </c>
      <c r="G38" s="521">
        <v>3.3472199999999992</v>
      </c>
      <c r="H38" s="621">
        <v>12.196259999999992</v>
      </c>
      <c r="I38" s="621">
        <v>7.1169799999999972</v>
      </c>
      <c r="J38" s="521">
        <v>3.5520199999999988</v>
      </c>
      <c r="K38" s="622">
        <v>0.61179000000000017</v>
      </c>
      <c r="L38" s="523">
        <v>7.0326909183841684</v>
      </c>
      <c r="M38" s="521">
        <v>13.854812882708572</v>
      </c>
      <c r="N38" s="621">
        <v>14.221431743182059</v>
      </c>
      <c r="O38" s="621">
        <v>17.066110555837803</v>
      </c>
      <c r="P38" s="521">
        <v>20.167195290828122</v>
      </c>
      <c r="Q38" s="622">
        <v>18.291647885799978</v>
      </c>
      <c r="R38" s="523">
        <v>5.4</v>
      </c>
      <c r="S38" s="521">
        <v>10.833333333333334</v>
      </c>
      <c r="T38" s="621">
        <v>13.589473684210526</v>
      </c>
      <c r="U38" s="621">
        <v>15.918918918918919</v>
      </c>
      <c r="V38" s="521">
        <v>17.895833333333332</v>
      </c>
      <c r="W38" s="622">
        <v>14.80952380952381</v>
      </c>
    </row>
    <row r="39" spans="2:23" s="155" customFormat="1" ht="15.95" customHeight="1" x14ac:dyDescent="0.2">
      <c r="B39" s="135"/>
      <c r="C39" s="140" t="s">
        <v>75</v>
      </c>
      <c r="D39" s="847" t="s">
        <v>85</v>
      </c>
      <c r="E39" s="848"/>
      <c r="F39" s="523">
        <v>0.30029000000000006</v>
      </c>
      <c r="G39" s="521">
        <v>1.4395100000000005</v>
      </c>
      <c r="H39" s="621">
        <v>2.2689600000000012</v>
      </c>
      <c r="I39" s="621">
        <v>2.1611700000000003</v>
      </c>
      <c r="J39" s="521">
        <v>1.7122100000000007</v>
      </c>
      <c r="K39" s="622">
        <v>0.83114999999999994</v>
      </c>
      <c r="L39" s="523">
        <v>4.5306285748439379</v>
      </c>
      <c r="M39" s="521">
        <v>7.9631293656096354</v>
      </c>
      <c r="N39" s="621">
        <v>10.529362574648097</v>
      </c>
      <c r="O39" s="621">
        <v>11.747954637148682</v>
      </c>
      <c r="P39" s="521">
        <v>15.494041839637442</v>
      </c>
      <c r="Q39" s="622">
        <v>10.11023853044871</v>
      </c>
      <c r="R39" s="523">
        <v>4.8611111111111107</v>
      </c>
      <c r="S39" s="521">
        <v>7.5384615384615383</v>
      </c>
      <c r="T39" s="621">
        <v>10.396825396825397</v>
      </c>
      <c r="U39" s="621">
        <v>7.9375</v>
      </c>
      <c r="V39" s="521">
        <v>12.436781609195402</v>
      </c>
      <c r="W39" s="622">
        <v>4.743243243243243</v>
      </c>
    </row>
    <row r="40" spans="2:23" s="155" customFormat="1" ht="15.95" customHeight="1" x14ac:dyDescent="0.2">
      <c r="B40" s="135"/>
      <c r="C40" s="140" t="s">
        <v>76</v>
      </c>
      <c r="D40" s="847" t="s">
        <v>95</v>
      </c>
      <c r="E40" s="848"/>
      <c r="F40" s="523">
        <v>0.14466000000000001</v>
      </c>
      <c r="G40" s="521">
        <v>0.51123999999999992</v>
      </c>
      <c r="H40" s="621">
        <v>0.45423000000000019</v>
      </c>
      <c r="I40" s="621">
        <v>0.18609999999999999</v>
      </c>
      <c r="J40" s="521">
        <v>0.18342</v>
      </c>
      <c r="K40" s="622">
        <v>0.11092</v>
      </c>
      <c r="L40" s="523">
        <v>4.8259335924901503</v>
      </c>
      <c r="M40" s="521">
        <v>7.8713454984986786</v>
      </c>
      <c r="N40" s="621">
        <v>7.7529067604294122</v>
      </c>
      <c r="O40" s="621">
        <v>9.8538015838334445</v>
      </c>
      <c r="P40" s="521">
        <v>7.0789684619972002</v>
      </c>
      <c r="Q40" s="622">
        <v>6.6124363373715598</v>
      </c>
      <c r="R40" s="523">
        <v>4.9420289855072461</v>
      </c>
      <c r="S40" s="521">
        <v>5.59</v>
      </c>
      <c r="T40" s="621">
        <v>6.4814814814814818</v>
      </c>
      <c r="U40" s="621">
        <v>9.4537037037037042</v>
      </c>
      <c r="V40" s="521">
        <v>5.3008849557522124</v>
      </c>
      <c r="W40" s="622">
        <v>5.865384615384615</v>
      </c>
    </row>
    <row r="41" spans="2:23" s="155" customFormat="1" ht="15.95" customHeight="1" thickBot="1" x14ac:dyDescent="0.25">
      <c r="B41" s="143"/>
      <c r="C41" s="144" t="s">
        <v>77</v>
      </c>
      <c r="D41" s="855" t="s">
        <v>86</v>
      </c>
      <c r="E41" s="856"/>
      <c r="F41" s="540">
        <v>0.16578999999999999</v>
      </c>
      <c r="G41" s="538">
        <v>0.24520999999999998</v>
      </c>
      <c r="H41" s="627">
        <v>0.23838000000000001</v>
      </c>
      <c r="I41" s="627">
        <v>0.33821000000000007</v>
      </c>
      <c r="J41" s="538">
        <v>1.1794500000000001</v>
      </c>
      <c r="K41" s="628">
        <v>5.2700000000000004E-2</v>
      </c>
      <c r="L41" s="540">
        <v>4.347161626653131</v>
      </c>
      <c r="M41" s="538">
        <v>7.819404552931327</v>
      </c>
      <c r="N41" s="627">
        <v>8.9489293983599119</v>
      </c>
      <c r="O41" s="627">
        <v>7.3299359141125464</v>
      </c>
      <c r="P41" s="538">
        <v>4.6555758988153917</v>
      </c>
      <c r="Q41" s="628">
        <v>4.4815596647640614</v>
      </c>
      <c r="R41" s="540">
        <v>4.4444444444444446</v>
      </c>
      <c r="S41" s="538">
        <v>7.6052631578947372</v>
      </c>
      <c r="T41" s="627">
        <v>9.0114942528735629</v>
      </c>
      <c r="U41" s="627">
        <v>6.4942528735632186</v>
      </c>
      <c r="V41" s="538">
        <v>4.476923076923077</v>
      </c>
      <c r="W41" s="628">
        <v>3.9534883720930232</v>
      </c>
    </row>
    <row r="42" spans="2:23" s="198" customFormat="1" ht="15" customHeight="1" x14ac:dyDescent="0.2">
      <c r="B42" s="199" t="s">
        <v>213</v>
      </c>
      <c r="C42" s="140"/>
      <c r="D42" s="533"/>
      <c r="E42" s="533"/>
      <c r="F42" s="532"/>
      <c r="G42" s="532"/>
      <c r="H42" s="532"/>
      <c r="I42" s="532"/>
      <c r="J42" s="532"/>
      <c r="K42" s="532"/>
    </row>
    <row r="43" spans="2:23" x14ac:dyDescent="0.2">
      <c r="B43" s="199" t="s">
        <v>216</v>
      </c>
      <c r="C43" s="140"/>
      <c r="D43" s="533"/>
      <c r="E43" s="533"/>
      <c r="F43" s="532"/>
      <c r="G43" s="532"/>
      <c r="H43" s="532"/>
      <c r="I43" s="532"/>
      <c r="J43" s="532"/>
      <c r="K43" s="532"/>
    </row>
    <row r="44" spans="2:23" x14ac:dyDescent="0.2">
      <c r="B44" s="199" t="s">
        <v>215</v>
      </c>
      <c r="C44" s="530"/>
      <c r="D44" s="530"/>
      <c r="E44" s="530"/>
      <c r="F44" s="530"/>
      <c r="G44" s="530"/>
      <c r="H44" s="530"/>
      <c r="I44" s="530"/>
      <c r="J44" s="530"/>
      <c r="K44" s="530"/>
    </row>
    <row r="45" spans="2:23" x14ac:dyDescent="0.2">
      <c r="B45" s="158"/>
    </row>
    <row r="46" spans="2:23" x14ac:dyDescent="0.2">
      <c r="B46" s="158"/>
    </row>
  </sheetData>
  <mergeCells count="53">
    <mergeCell ref="D41:E41"/>
    <mergeCell ref="D35:E35"/>
    <mergeCell ref="D36:E36"/>
    <mergeCell ref="C37:E37"/>
    <mergeCell ref="D38:E38"/>
    <mergeCell ref="D39:E39"/>
    <mergeCell ref="D40:E40"/>
    <mergeCell ref="D34:E34"/>
    <mergeCell ref="D23:E23"/>
    <mergeCell ref="D24:E24"/>
    <mergeCell ref="C25:E25"/>
    <mergeCell ref="C26:E26"/>
    <mergeCell ref="D27:E27"/>
    <mergeCell ref="D28:E28"/>
    <mergeCell ref="D29:E29"/>
    <mergeCell ref="D30:E30"/>
    <mergeCell ref="D31:E31"/>
    <mergeCell ref="D32:E32"/>
    <mergeCell ref="D33:E33"/>
    <mergeCell ref="D17:E17"/>
    <mergeCell ref="D18:E18"/>
    <mergeCell ref="D19:E19"/>
    <mergeCell ref="D20:E20"/>
    <mergeCell ref="D21:E21"/>
    <mergeCell ref="D22:E22"/>
    <mergeCell ref="V7:V8"/>
    <mergeCell ref="W7:W8"/>
    <mergeCell ref="B10:E10"/>
    <mergeCell ref="C11:E11"/>
    <mergeCell ref="D15:E15"/>
    <mergeCell ref="D16:E16"/>
    <mergeCell ref="P7:P8"/>
    <mergeCell ref="Q7:Q8"/>
    <mergeCell ref="R7:R8"/>
    <mergeCell ref="S7:S8"/>
    <mergeCell ref="T7:T8"/>
    <mergeCell ref="U7:U8"/>
    <mergeCell ref="J7:J8"/>
    <mergeCell ref="K7:K8"/>
    <mergeCell ref="L7:L8"/>
    <mergeCell ref="M7:M8"/>
    <mergeCell ref="N7:N8"/>
    <mergeCell ref="O7:O8"/>
    <mergeCell ref="B2:W2"/>
    <mergeCell ref="B4:E8"/>
    <mergeCell ref="F4:K6"/>
    <mergeCell ref="L4:W5"/>
    <mergeCell ref="L6:Q6"/>
    <mergeCell ref="R6:W6"/>
    <mergeCell ref="F7:F8"/>
    <mergeCell ref="G7:G8"/>
    <mergeCell ref="H7:H8"/>
    <mergeCell ref="I7:I8"/>
  </mergeCells>
  <printOptions horizontalCentered="1" verticalCentered="1"/>
  <pageMargins left="0.23622047244094491" right="0.23622047244094491" top="0.70866141732283472" bottom="0.19685039370078741" header="0.19685039370078741" footer="0"/>
  <pageSetup paperSize="9" scale="64" orientation="landscape" r:id="rId1"/>
  <headerFooter scaleWithDoc="0"/>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6D2663-B06C-4837-82A9-BF5E1E2514CD}">
  <sheetPr>
    <tabColor theme="0" tint="-0.34998626667073579"/>
  </sheetPr>
  <dimension ref="B2:Q54"/>
  <sheetViews>
    <sheetView showGridLines="0" zoomScaleNormal="100" workbookViewId="0"/>
  </sheetViews>
  <sheetFormatPr defaultRowHeight="12" x14ac:dyDescent="0.2"/>
  <cols>
    <col min="1" max="1" width="1.85546875" style="120" customWidth="1"/>
    <col min="2" max="2" width="6.42578125" style="157" customWidth="1"/>
    <col min="3" max="3" width="6.7109375" style="157" customWidth="1"/>
    <col min="4" max="4" width="3.140625" style="155" customWidth="1"/>
    <col min="5" max="5" width="46.7109375" style="155" customWidth="1"/>
    <col min="6" max="8" width="11" style="155" customWidth="1"/>
    <col min="9" max="9" width="13.85546875" style="155" customWidth="1"/>
    <col min="10" max="12" width="11" style="155" customWidth="1"/>
    <col min="13" max="13" width="13.85546875" style="155" customWidth="1"/>
    <col min="14" max="16" width="11" style="155" customWidth="1"/>
    <col min="17" max="17" width="13.85546875" style="155" customWidth="1"/>
    <col min="18" max="16384" width="9.140625" style="120"/>
  </cols>
  <sheetData>
    <row r="2" spans="2:17" ht="27" customHeight="1" thickBot="1" x14ac:dyDescent="0.25">
      <c r="B2" s="871" t="s">
        <v>228</v>
      </c>
      <c r="C2" s="871"/>
      <c r="D2" s="871"/>
      <c r="E2" s="871"/>
      <c r="F2" s="871"/>
      <c r="G2" s="871"/>
      <c r="H2" s="871"/>
      <c r="I2" s="871"/>
      <c r="J2" s="871"/>
      <c r="K2" s="871"/>
      <c r="L2" s="871"/>
      <c r="M2" s="871"/>
      <c r="N2" s="871"/>
      <c r="O2" s="871"/>
      <c r="P2" s="871"/>
      <c r="Q2" s="871"/>
    </row>
    <row r="3" spans="2:17" ht="15.75" customHeight="1" x14ac:dyDescent="0.2">
      <c r="B3" s="864" t="s">
        <v>123</v>
      </c>
      <c r="C3" s="865"/>
      <c r="D3" s="865"/>
      <c r="E3" s="866"/>
      <c r="F3" s="864" t="s">
        <v>50</v>
      </c>
      <c r="G3" s="865"/>
      <c r="H3" s="865"/>
      <c r="I3" s="865"/>
      <c r="J3" s="864" t="s">
        <v>145</v>
      </c>
      <c r="K3" s="865"/>
      <c r="L3" s="865"/>
      <c r="M3" s="865"/>
      <c r="N3" s="865"/>
      <c r="O3" s="865"/>
      <c r="P3" s="865"/>
      <c r="Q3" s="866"/>
    </row>
    <row r="4" spans="2:17" ht="5.25" customHeight="1" thickBot="1" x14ac:dyDescent="0.25">
      <c r="B4" s="867"/>
      <c r="C4" s="868"/>
      <c r="D4" s="868"/>
      <c r="E4" s="869"/>
      <c r="F4" s="867"/>
      <c r="G4" s="868"/>
      <c r="H4" s="868"/>
      <c r="I4" s="868"/>
      <c r="J4" s="870"/>
      <c r="K4" s="871"/>
      <c r="L4" s="871"/>
      <c r="M4" s="871"/>
      <c r="N4" s="871"/>
      <c r="O4" s="871"/>
      <c r="P4" s="871"/>
      <c r="Q4" s="872"/>
    </row>
    <row r="5" spans="2:17" ht="12.75" customHeight="1" thickBot="1" x14ac:dyDescent="0.25">
      <c r="B5" s="867"/>
      <c r="C5" s="868"/>
      <c r="D5" s="868"/>
      <c r="E5" s="869"/>
      <c r="F5" s="870"/>
      <c r="G5" s="871"/>
      <c r="H5" s="871"/>
      <c r="I5" s="871"/>
      <c r="J5" s="876" t="s">
        <v>143</v>
      </c>
      <c r="K5" s="877"/>
      <c r="L5" s="877"/>
      <c r="M5" s="877"/>
      <c r="N5" s="876" t="s">
        <v>128</v>
      </c>
      <c r="O5" s="877"/>
      <c r="P5" s="877"/>
      <c r="Q5" s="878"/>
    </row>
    <row r="6" spans="2:17" ht="37.5" customHeight="1" x14ac:dyDescent="0.2">
      <c r="B6" s="867"/>
      <c r="C6" s="868"/>
      <c r="D6" s="868"/>
      <c r="E6" s="869"/>
      <c r="F6" s="864" t="s">
        <v>137</v>
      </c>
      <c r="G6" s="864" t="s">
        <v>33</v>
      </c>
      <c r="H6" s="864" t="s">
        <v>138</v>
      </c>
      <c r="I6" s="864" t="s">
        <v>116</v>
      </c>
      <c r="J6" s="864" t="s">
        <v>137</v>
      </c>
      <c r="K6" s="864" t="s">
        <v>33</v>
      </c>
      <c r="L6" s="864" t="s">
        <v>138</v>
      </c>
      <c r="M6" s="864" t="s">
        <v>116</v>
      </c>
      <c r="N6" s="864" t="s">
        <v>137</v>
      </c>
      <c r="O6" s="864" t="s">
        <v>33</v>
      </c>
      <c r="P6" s="864" t="s">
        <v>138</v>
      </c>
      <c r="Q6" s="887" t="s">
        <v>116</v>
      </c>
    </row>
    <row r="7" spans="2:17" ht="11.25" customHeight="1" thickBot="1" x14ac:dyDescent="0.25">
      <c r="B7" s="870"/>
      <c r="C7" s="871"/>
      <c r="D7" s="871"/>
      <c r="E7" s="872"/>
      <c r="F7" s="870"/>
      <c r="G7" s="870"/>
      <c r="H7" s="870"/>
      <c r="I7" s="870"/>
      <c r="J7" s="870"/>
      <c r="K7" s="870"/>
      <c r="L7" s="870"/>
      <c r="M7" s="870"/>
      <c r="N7" s="870"/>
      <c r="O7" s="870"/>
      <c r="P7" s="870"/>
      <c r="Q7" s="888"/>
    </row>
    <row r="8" spans="2:17" ht="3" customHeight="1" x14ac:dyDescent="0.2">
      <c r="B8" s="121"/>
      <c r="C8" s="122"/>
      <c r="D8" s="122"/>
      <c r="E8" s="123"/>
      <c r="F8" s="356"/>
      <c r="G8" s="120"/>
      <c r="H8" s="120"/>
      <c r="I8" s="120"/>
      <c r="J8" s="356"/>
      <c r="K8" s="120"/>
      <c r="L8" s="120"/>
      <c r="M8" s="120"/>
      <c r="N8" s="356"/>
      <c r="O8" s="120"/>
      <c r="P8" s="120"/>
      <c r="Q8" s="357"/>
    </row>
    <row r="9" spans="2:17" ht="16.5" customHeight="1" x14ac:dyDescent="0.2">
      <c r="B9" s="879" t="s">
        <v>157</v>
      </c>
      <c r="C9" s="880"/>
      <c r="D9" s="880"/>
      <c r="E9" s="889"/>
      <c r="F9" s="240">
        <v>1060.249559999995</v>
      </c>
      <c r="G9" s="241">
        <v>659.91457000000946</v>
      </c>
      <c r="H9" s="241">
        <v>578.23069999999552</v>
      </c>
      <c r="I9" s="241">
        <v>100.0678699999995</v>
      </c>
      <c r="J9" s="240">
        <v>5.3397718153352489</v>
      </c>
      <c r="K9" s="241">
        <v>6.5303096670571046</v>
      </c>
      <c r="L9" s="241">
        <v>12.319881971640182</v>
      </c>
      <c r="M9" s="241">
        <v>14.837440645497137</v>
      </c>
      <c r="N9" s="240">
        <v>4.6300578034682083</v>
      </c>
      <c r="O9" s="241">
        <v>5.1573033707865168</v>
      </c>
      <c r="P9" s="241">
        <v>10.684210526315789</v>
      </c>
      <c r="Q9" s="243">
        <v>12.868421052631579</v>
      </c>
    </row>
    <row r="10" spans="2:17" ht="23.25" customHeight="1" x14ac:dyDescent="0.2">
      <c r="B10" s="126" t="s">
        <v>53</v>
      </c>
      <c r="C10" s="882" t="s">
        <v>167</v>
      </c>
      <c r="D10" s="882"/>
      <c r="E10" s="883"/>
      <c r="F10" s="244">
        <v>893.17863000000909</v>
      </c>
      <c r="G10" s="245">
        <v>533.04126000000326</v>
      </c>
      <c r="H10" s="245">
        <v>301.38732000000391</v>
      </c>
      <c r="I10" s="245">
        <v>47.142899999999813</v>
      </c>
      <c r="J10" s="244">
        <v>5.4126436386618133</v>
      </c>
      <c r="K10" s="245">
        <v>6.7377953394278451</v>
      </c>
      <c r="L10" s="245">
        <v>12.445792809387321</v>
      </c>
      <c r="M10" s="245">
        <v>12.163523847472884</v>
      </c>
      <c r="N10" s="244">
        <v>4.6589595375722546</v>
      </c>
      <c r="O10" s="245">
        <v>5.2601156069364166</v>
      </c>
      <c r="P10" s="245">
        <v>9.8265895953757223</v>
      </c>
      <c r="Q10" s="247">
        <v>9.6750000000000007</v>
      </c>
    </row>
    <row r="11" spans="2:17" ht="16.5" customHeight="1" x14ac:dyDescent="0.2">
      <c r="B11" s="126" t="s">
        <v>54</v>
      </c>
      <c r="C11" s="248" t="s">
        <v>14</v>
      </c>
      <c r="D11" s="248"/>
      <c r="E11" s="249"/>
      <c r="F11" s="244">
        <v>354.30797000000064</v>
      </c>
      <c r="G11" s="245">
        <v>151.89834999999968</v>
      </c>
      <c r="H11" s="245">
        <v>61.351799999999955</v>
      </c>
      <c r="I11" s="245">
        <v>11.876619999999981</v>
      </c>
      <c r="J11" s="244">
        <v>5.425646101395504</v>
      </c>
      <c r="K11" s="245">
        <v>6.5627420379520549</v>
      </c>
      <c r="L11" s="245">
        <v>12.339812920973207</v>
      </c>
      <c r="M11" s="245">
        <v>10.552586160261178</v>
      </c>
      <c r="N11" s="244">
        <v>4.6242774566473992</v>
      </c>
      <c r="O11" s="245">
        <v>5.3526011560693645</v>
      </c>
      <c r="P11" s="245">
        <v>9.8265895953757223</v>
      </c>
      <c r="Q11" s="247">
        <v>9.4335260115606943</v>
      </c>
    </row>
    <row r="12" spans="2:17" ht="16.5" customHeight="1" x14ac:dyDescent="0.2">
      <c r="B12" s="131"/>
      <c r="C12" s="134" t="s">
        <v>55</v>
      </c>
      <c r="D12" s="132" t="s">
        <v>16</v>
      </c>
      <c r="E12" s="133"/>
      <c r="F12" s="127">
        <v>4.0090299999999957</v>
      </c>
      <c r="G12" s="128">
        <v>0.63390000000000013</v>
      </c>
      <c r="H12" s="128">
        <v>0.43308000000000019</v>
      </c>
      <c r="I12" s="128">
        <v>5.2010000000000001E-2</v>
      </c>
      <c r="J12" s="127">
        <v>5.4476912418544634</v>
      </c>
      <c r="K12" s="128">
        <v>6.1199172670208579</v>
      </c>
      <c r="L12" s="128">
        <v>10.146840097319998</v>
      </c>
      <c r="M12" s="128">
        <v>6.9809642449150111</v>
      </c>
      <c r="N12" s="127">
        <v>5.0693641618497107</v>
      </c>
      <c r="O12" s="128">
        <v>5.3157894736842106</v>
      </c>
      <c r="P12" s="128">
        <v>7.5144508670520231</v>
      </c>
      <c r="Q12" s="130">
        <v>7.4846625766871169</v>
      </c>
    </row>
    <row r="13" spans="2:17" ht="21.75" customHeight="1" x14ac:dyDescent="0.2">
      <c r="B13" s="131"/>
      <c r="C13" s="134" t="s">
        <v>15</v>
      </c>
      <c r="D13" s="132" t="s">
        <v>17</v>
      </c>
      <c r="E13" s="133"/>
      <c r="F13" s="127">
        <v>334.53841000000131</v>
      </c>
      <c r="G13" s="128">
        <v>143.63465999999946</v>
      </c>
      <c r="H13" s="128">
        <v>55.631949999999982</v>
      </c>
      <c r="I13" s="128">
        <v>10.520169999999998</v>
      </c>
      <c r="J13" s="127">
        <v>5.3781499117760054</v>
      </c>
      <c r="K13" s="128">
        <v>6.4495759205446719</v>
      </c>
      <c r="L13" s="128">
        <v>11.923753839634111</v>
      </c>
      <c r="M13" s="128">
        <v>9.9357925522516801</v>
      </c>
      <c r="N13" s="127">
        <v>4.6184971098265892</v>
      </c>
      <c r="O13" s="128">
        <v>5.3121387283236992</v>
      </c>
      <c r="P13" s="128">
        <v>9.5549132947976876</v>
      </c>
      <c r="Q13" s="130">
        <v>9.0346820809248563</v>
      </c>
    </row>
    <row r="14" spans="2:17" ht="21.75" customHeight="1" x14ac:dyDescent="0.2">
      <c r="B14" s="135"/>
      <c r="C14" s="136" t="s">
        <v>57</v>
      </c>
      <c r="D14" s="849" t="s">
        <v>78</v>
      </c>
      <c r="E14" s="850"/>
      <c r="F14" s="127">
        <v>49.158560000000065</v>
      </c>
      <c r="G14" s="128">
        <v>19.965020000000017</v>
      </c>
      <c r="H14" s="128">
        <v>9.9333000000000009</v>
      </c>
      <c r="I14" s="128">
        <v>1.7839700000000003</v>
      </c>
      <c r="J14" s="127">
        <v>5.1886216906627896</v>
      </c>
      <c r="K14" s="128">
        <v>6.4403421012738118</v>
      </c>
      <c r="L14" s="128">
        <v>11.645489539090443</v>
      </c>
      <c r="M14" s="128">
        <v>9.6299404671035269</v>
      </c>
      <c r="N14" s="127">
        <v>4.4739884393063587</v>
      </c>
      <c r="O14" s="128">
        <v>5.0578034682080926</v>
      </c>
      <c r="P14" s="128">
        <v>10.219653179190752</v>
      </c>
      <c r="Q14" s="130">
        <v>8.7398843930635834</v>
      </c>
    </row>
    <row r="15" spans="2:17" ht="21.75" customHeight="1" x14ac:dyDescent="0.2">
      <c r="B15" s="135"/>
      <c r="C15" s="137" t="s">
        <v>58</v>
      </c>
      <c r="D15" s="849" t="s">
        <v>96</v>
      </c>
      <c r="E15" s="850"/>
      <c r="F15" s="127">
        <v>123.09950000000039</v>
      </c>
      <c r="G15" s="128">
        <v>34.643210000000025</v>
      </c>
      <c r="H15" s="128">
        <v>9.2704900000000059</v>
      </c>
      <c r="I15" s="128">
        <v>1.2361300000000002</v>
      </c>
      <c r="J15" s="127">
        <v>4.7387262280042428</v>
      </c>
      <c r="K15" s="128">
        <v>5.7790608480225103</v>
      </c>
      <c r="L15" s="128">
        <v>10.865444541445029</v>
      </c>
      <c r="M15" s="128">
        <v>7.8739177886747393</v>
      </c>
      <c r="N15" s="127">
        <v>4.1040462427745661</v>
      </c>
      <c r="O15" s="128">
        <v>4.5232558139534884</v>
      </c>
      <c r="P15" s="128">
        <v>8.3496932515337416</v>
      </c>
      <c r="Q15" s="130">
        <v>6.1560693641618496</v>
      </c>
    </row>
    <row r="16" spans="2:17" ht="21.75" customHeight="1" x14ac:dyDescent="0.2">
      <c r="B16" s="135"/>
      <c r="C16" s="137" t="s">
        <v>59</v>
      </c>
      <c r="D16" s="849" t="s">
        <v>97</v>
      </c>
      <c r="E16" s="850"/>
      <c r="F16" s="127">
        <v>10.501580000000029</v>
      </c>
      <c r="G16" s="128">
        <v>7.0588900000000212</v>
      </c>
      <c r="H16" s="128">
        <v>2.8922900000000014</v>
      </c>
      <c r="I16" s="128">
        <v>0.38501000000000013</v>
      </c>
      <c r="J16" s="127">
        <v>6.5004601280733114</v>
      </c>
      <c r="K16" s="128">
        <v>7.383050798164736</v>
      </c>
      <c r="L16" s="128">
        <v>12.679124473347414</v>
      </c>
      <c r="M16" s="128">
        <v>13.787467697036552</v>
      </c>
      <c r="N16" s="127">
        <v>5.3526011560693645</v>
      </c>
      <c r="O16" s="128">
        <v>6.3179190751445082</v>
      </c>
      <c r="P16" s="128">
        <v>8.6705202312138727</v>
      </c>
      <c r="Q16" s="130">
        <v>9.6315789473684212</v>
      </c>
    </row>
    <row r="17" spans="2:17" ht="21.75" customHeight="1" x14ac:dyDescent="0.2">
      <c r="B17" s="135"/>
      <c r="C17" s="137" t="s">
        <v>60</v>
      </c>
      <c r="D17" s="849" t="s">
        <v>98</v>
      </c>
      <c r="E17" s="850"/>
      <c r="F17" s="127">
        <v>40.688410000000125</v>
      </c>
      <c r="G17" s="128">
        <v>23.210400000000053</v>
      </c>
      <c r="H17" s="128">
        <v>10.270820000000008</v>
      </c>
      <c r="I17" s="128">
        <v>2.2348900000000009</v>
      </c>
      <c r="J17" s="127">
        <v>5.9129558100776478</v>
      </c>
      <c r="K17" s="128">
        <v>7.2583878017743526</v>
      </c>
      <c r="L17" s="128">
        <v>13.326335721760282</v>
      </c>
      <c r="M17" s="128">
        <v>10.679589360521074</v>
      </c>
      <c r="N17" s="127">
        <v>5.1502890173410405</v>
      </c>
      <c r="O17" s="128">
        <v>5.8121546961325965</v>
      </c>
      <c r="P17" s="128">
        <v>10.219653179190752</v>
      </c>
      <c r="Q17" s="130">
        <v>9.6416184971098264</v>
      </c>
    </row>
    <row r="18" spans="2:17" ht="21.75" customHeight="1" x14ac:dyDescent="0.2">
      <c r="B18" s="135"/>
      <c r="C18" s="137" t="s">
        <v>61</v>
      </c>
      <c r="D18" s="849" t="s">
        <v>87</v>
      </c>
      <c r="E18" s="850"/>
      <c r="F18" s="127">
        <v>39.757730000000045</v>
      </c>
      <c r="G18" s="128">
        <v>19.163389999999964</v>
      </c>
      <c r="H18" s="128">
        <v>6.4818900000000026</v>
      </c>
      <c r="I18" s="128">
        <v>1.09301</v>
      </c>
      <c r="J18" s="127">
        <v>6.1312997809197602</v>
      </c>
      <c r="K18" s="128">
        <v>6.2897487272986057</v>
      </c>
      <c r="L18" s="128">
        <v>11.081596926163229</v>
      </c>
      <c r="M18" s="128">
        <v>9.0225988397456351</v>
      </c>
      <c r="N18" s="127">
        <v>5.2805429864253393</v>
      </c>
      <c r="O18" s="128">
        <v>5.4739884393063587</v>
      </c>
      <c r="P18" s="128">
        <v>8.5722543352601157</v>
      </c>
      <c r="Q18" s="130">
        <v>8.0751445086705207</v>
      </c>
    </row>
    <row r="19" spans="2:17" ht="21.75" customHeight="1" x14ac:dyDescent="0.2">
      <c r="B19" s="135"/>
      <c r="C19" s="137" t="s">
        <v>62</v>
      </c>
      <c r="D19" s="849" t="s">
        <v>88</v>
      </c>
      <c r="E19" s="850"/>
      <c r="F19" s="127">
        <v>19.146099999999915</v>
      </c>
      <c r="G19" s="128">
        <v>12.375269999999983</v>
      </c>
      <c r="H19" s="128">
        <v>6.1221599999999938</v>
      </c>
      <c r="I19" s="128">
        <v>2.5702499999999997</v>
      </c>
      <c r="J19" s="127">
        <v>6.2616739439659019</v>
      </c>
      <c r="K19" s="128">
        <v>6.5760876577925513</v>
      </c>
      <c r="L19" s="128">
        <v>12.603451722597651</v>
      </c>
      <c r="M19" s="128">
        <v>10.642931663607451</v>
      </c>
      <c r="N19" s="127">
        <v>5.7225433526011562</v>
      </c>
      <c r="O19" s="128">
        <v>5.7341040462427744</v>
      </c>
      <c r="P19" s="128">
        <v>11.445086705202312</v>
      </c>
      <c r="Q19" s="130">
        <v>9.4335260115606943</v>
      </c>
    </row>
    <row r="20" spans="2:17" ht="24" customHeight="1" x14ac:dyDescent="0.2">
      <c r="B20" s="135"/>
      <c r="C20" s="137" t="s">
        <v>63</v>
      </c>
      <c r="D20" s="849" t="s">
        <v>159</v>
      </c>
      <c r="E20" s="850"/>
      <c r="F20" s="127">
        <v>22.738399999999881</v>
      </c>
      <c r="G20" s="128">
        <v>15.219569999999889</v>
      </c>
      <c r="H20" s="128">
        <v>6.0431599999999923</v>
      </c>
      <c r="I20" s="128">
        <v>0.56375000000000008</v>
      </c>
      <c r="J20" s="127">
        <v>5.8803835791957644</v>
      </c>
      <c r="K20" s="128">
        <v>6.7463887967884189</v>
      </c>
      <c r="L20" s="128">
        <v>13.101067510639218</v>
      </c>
      <c r="M20" s="128">
        <v>9.5812531020314999</v>
      </c>
      <c r="N20" s="127">
        <v>5.1156069364161851</v>
      </c>
      <c r="O20" s="128">
        <v>5.5317919075144513</v>
      </c>
      <c r="P20" s="128">
        <v>11.878612716763005</v>
      </c>
      <c r="Q20" s="130">
        <v>8.6745562130177518</v>
      </c>
    </row>
    <row r="21" spans="2:17" ht="24.75" customHeight="1" x14ac:dyDescent="0.2">
      <c r="B21" s="135"/>
      <c r="C21" s="137" t="s">
        <v>64</v>
      </c>
      <c r="D21" s="849" t="s">
        <v>56</v>
      </c>
      <c r="E21" s="850"/>
      <c r="F21" s="127">
        <v>20.871100000000087</v>
      </c>
      <c r="G21" s="128">
        <v>6.8028700000000093</v>
      </c>
      <c r="H21" s="128">
        <v>2.4666799999999998</v>
      </c>
      <c r="I21" s="128">
        <v>0.40048</v>
      </c>
      <c r="J21" s="127">
        <v>4.8531696806774516</v>
      </c>
      <c r="K21" s="128">
        <v>5.3277779519120818</v>
      </c>
      <c r="L21" s="128">
        <v>7.552431677685254</v>
      </c>
      <c r="M21" s="128">
        <v>7.5141510704731234</v>
      </c>
      <c r="N21" s="127">
        <v>4.3757225433526008</v>
      </c>
      <c r="O21" s="128">
        <v>4.6358381502890174</v>
      </c>
      <c r="P21" s="128">
        <v>6.4161849710982661</v>
      </c>
      <c r="Q21" s="130">
        <v>6.9942196531791909</v>
      </c>
    </row>
    <row r="22" spans="2:17" ht="14.1" customHeight="1" x14ac:dyDescent="0.2">
      <c r="B22" s="135"/>
      <c r="C22" s="137">
        <v>33</v>
      </c>
      <c r="D22" s="849" t="s">
        <v>79</v>
      </c>
      <c r="E22" s="850"/>
      <c r="F22" s="127">
        <v>8.5770300000000113</v>
      </c>
      <c r="G22" s="128">
        <v>5.1960399999999938</v>
      </c>
      <c r="H22" s="128">
        <v>2.1511600000000004</v>
      </c>
      <c r="I22" s="128">
        <v>0.25268000000000002</v>
      </c>
      <c r="J22" s="127">
        <v>6.2130069970767616</v>
      </c>
      <c r="K22" s="128">
        <v>6.9619467674091151</v>
      </c>
      <c r="L22" s="128">
        <v>12.365477800964694</v>
      </c>
      <c r="M22" s="128">
        <v>11.120828383910922</v>
      </c>
      <c r="N22" s="127">
        <v>5.4913294797687859</v>
      </c>
      <c r="O22" s="128">
        <v>6.1618497109826587</v>
      </c>
      <c r="P22" s="128">
        <v>11.173410404624278</v>
      </c>
      <c r="Q22" s="130">
        <v>7.8381502890173413</v>
      </c>
    </row>
    <row r="23" spans="2:17" ht="32.25" customHeight="1" x14ac:dyDescent="0.2">
      <c r="B23" s="135"/>
      <c r="C23" s="134" t="s">
        <v>65</v>
      </c>
      <c r="D23" s="860" t="s">
        <v>94</v>
      </c>
      <c r="E23" s="861"/>
      <c r="F23" s="127">
        <v>15.760529999999948</v>
      </c>
      <c r="G23" s="128">
        <v>7.6297900000000123</v>
      </c>
      <c r="H23" s="128">
        <v>5.2867700000000104</v>
      </c>
      <c r="I23" s="128">
        <v>1.3044400000000005</v>
      </c>
      <c r="J23" s="127">
        <v>6.428208840523423</v>
      </c>
      <c r="K23" s="128">
        <v>8.7299423697595397</v>
      </c>
      <c r="L23" s="128">
        <v>16.897588402140258</v>
      </c>
      <c r="M23" s="128">
        <v>15.669367052437426</v>
      </c>
      <c r="N23" s="127">
        <v>4.797687861271676</v>
      </c>
      <c r="O23" s="128">
        <v>6.7434210526315788</v>
      </c>
      <c r="P23" s="128">
        <v>14.445086705202312</v>
      </c>
      <c r="Q23" s="130">
        <v>13.624242424242425</v>
      </c>
    </row>
    <row r="24" spans="2:17" ht="14.1" customHeight="1" x14ac:dyDescent="0.2">
      <c r="B24" s="126" t="s">
        <v>29</v>
      </c>
      <c r="C24" s="858" t="s">
        <v>18</v>
      </c>
      <c r="D24" s="858"/>
      <c r="E24" s="859"/>
      <c r="F24" s="244">
        <v>99.177000000000604</v>
      </c>
      <c r="G24" s="245">
        <v>22.704699999999963</v>
      </c>
      <c r="H24" s="245">
        <v>13.47776999999998</v>
      </c>
      <c r="I24" s="245">
        <v>2.2474300000000014</v>
      </c>
      <c r="J24" s="244">
        <v>5.2589892940469296</v>
      </c>
      <c r="K24" s="245">
        <v>5.9734933968283617</v>
      </c>
      <c r="L24" s="245">
        <v>10.967679803488361</v>
      </c>
      <c r="M24" s="245">
        <v>9.352845518853945</v>
      </c>
      <c r="N24" s="244">
        <v>4.6878612716763008</v>
      </c>
      <c r="O24" s="245">
        <v>5.0809248554913298</v>
      </c>
      <c r="P24" s="245">
        <v>8.7745664739884397</v>
      </c>
      <c r="Q24" s="247">
        <v>7.9421965317919074</v>
      </c>
    </row>
    <row r="25" spans="2:17" ht="16.5" customHeight="1" x14ac:dyDescent="0.2">
      <c r="B25" s="126" t="s">
        <v>66</v>
      </c>
      <c r="C25" s="858" t="s">
        <v>19</v>
      </c>
      <c r="D25" s="858"/>
      <c r="E25" s="859"/>
      <c r="F25" s="244">
        <v>439.69365999999832</v>
      </c>
      <c r="G25" s="245">
        <v>358.4382100000002</v>
      </c>
      <c r="H25" s="245">
        <v>226.55775000000204</v>
      </c>
      <c r="I25" s="245">
        <v>33.018849999999766</v>
      </c>
      <c r="J25" s="244">
        <v>5.4368243392880391</v>
      </c>
      <c r="K25" s="245">
        <v>6.8603926316428288</v>
      </c>
      <c r="L25" s="245">
        <v>12.562424105582252</v>
      </c>
      <c r="M25" s="245">
        <v>12.934274420275402</v>
      </c>
      <c r="N25" s="244">
        <v>4.6820809248554918</v>
      </c>
      <c r="O25" s="245">
        <v>5.2427745664739884</v>
      </c>
      <c r="P25" s="245">
        <v>9.895953757225433</v>
      </c>
      <c r="Q25" s="247">
        <v>10.346820809248555</v>
      </c>
    </row>
    <row r="26" spans="2:17" ht="21.75" customHeight="1" x14ac:dyDescent="0.2">
      <c r="B26" s="131"/>
      <c r="C26" s="134" t="s">
        <v>20</v>
      </c>
      <c r="D26" s="860" t="s">
        <v>99</v>
      </c>
      <c r="E26" s="861"/>
      <c r="F26" s="127">
        <v>151.74675999999994</v>
      </c>
      <c r="G26" s="128">
        <v>128.03523000000004</v>
      </c>
      <c r="H26" s="128">
        <v>55.75515000000015</v>
      </c>
      <c r="I26" s="128">
        <v>4.6944499999999998</v>
      </c>
      <c r="J26" s="127">
        <v>5.6293046276122363</v>
      </c>
      <c r="K26" s="128">
        <v>6.4587667943128837</v>
      </c>
      <c r="L26" s="128">
        <v>10.643549071360718</v>
      </c>
      <c r="M26" s="128">
        <v>9.7751657668861167</v>
      </c>
      <c r="N26" s="127">
        <v>4.9545454545454541</v>
      </c>
      <c r="O26" s="128">
        <v>5.1573033707865168</v>
      </c>
      <c r="P26" s="128">
        <v>7.6763005780346818</v>
      </c>
      <c r="Q26" s="130">
        <v>7.8208092485549132</v>
      </c>
    </row>
    <row r="27" spans="2:17" ht="16.5" customHeight="1" x14ac:dyDescent="0.2">
      <c r="B27" s="131"/>
      <c r="C27" s="138">
        <v>45</v>
      </c>
      <c r="D27" s="849" t="s">
        <v>80</v>
      </c>
      <c r="E27" s="850"/>
      <c r="F27" s="127">
        <v>21.405490000000015</v>
      </c>
      <c r="G27" s="128">
        <v>15.365930000000001</v>
      </c>
      <c r="H27" s="128">
        <v>3.699959999999999</v>
      </c>
      <c r="I27" s="128">
        <v>0.12905000000000003</v>
      </c>
      <c r="J27" s="127">
        <v>6.3734052562600025</v>
      </c>
      <c r="K27" s="128">
        <v>6.3239018207378388</v>
      </c>
      <c r="L27" s="128">
        <v>8.8699008103628962</v>
      </c>
      <c r="M27" s="128">
        <v>8.976286049941999</v>
      </c>
      <c r="N27" s="127">
        <v>5.4913294797687859</v>
      </c>
      <c r="O27" s="128">
        <v>5.4335260115606934</v>
      </c>
      <c r="P27" s="128">
        <v>7.2138728323699421</v>
      </c>
      <c r="Q27" s="130">
        <v>9.9768786127167637</v>
      </c>
    </row>
    <row r="28" spans="2:17" ht="16.5" customHeight="1" x14ac:dyDescent="0.2">
      <c r="B28" s="131"/>
      <c r="C28" s="138">
        <v>46</v>
      </c>
      <c r="D28" s="849" t="s">
        <v>81</v>
      </c>
      <c r="E28" s="850"/>
      <c r="F28" s="127">
        <v>48.414849999999909</v>
      </c>
      <c r="G28" s="128">
        <v>39.92798999999998</v>
      </c>
      <c r="H28" s="128">
        <v>23.852919999999987</v>
      </c>
      <c r="I28" s="128">
        <v>2.7753800000000011</v>
      </c>
      <c r="J28" s="127">
        <v>5.8396048638942064</v>
      </c>
      <c r="K28" s="128">
        <v>7.5550802650646576</v>
      </c>
      <c r="L28" s="128">
        <v>13.24661471631118</v>
      </c>
      <c r="M28" s="128">
        <v>11.42137128046615</v>
      </c>
      <c r="N28" s="127">
        <v>4.9342105263157894</v>
      </c>
      <c r="O28" s="128">
        <v>5.6069364161849711</v>
      </c>
      <c r="P28" s="128">
        <v>10.171779141104295</v>
      </c>
      <c r="Q28" s="130">
        <v>9.5317919075144513</v>
      </c>
    </row>
    <row r="29" spans="2:17" ht="16.5" customHeight="1" x14ac:dyDescent="0.2">
      <c r="B29" s="131"/>
      <c r="C29" s="138">
        <v>47</v>
      </c>
      <c r="D29" s="849" t="s">
        <v>82</v>
      </c>
      <c r="E29" s="850"/>
      <c r="F29" s="127">
        <v>81.926420000000306</v>
      </c>
      <c r="G29" s="128">
        <v>72.741310000000084</v>
      </c>
      <c r="H29" s="128">
        <v>28.20227000000018</v>
      </c>
      <c r="I29" s="128">
        <v>1.7900200000000002</v>
      </c>
      <c r="J29" s="127">
        <v>5.3106102069348848</v>
      </c>
      <c r="K29" s="128">
        <v>5.8854850159996293</v>
      </c>
      <c r="L29" s="128">
        <v>8.6746193020907452</v>
      </c>
      <c r="M29" s="128">
        <v>7.2803609988901545</v>
      </c>
      <c r="N29" s="127">
        <v>4.88</v>
      </c>
      <c r="O29" s="128">
        <v>4.9595375722543356</v>
      </c>
      <c r="P29" s="128">
        <v>6.5549132947976876</v>
      </c>
      <c r="Q29" s="130">
        <v>7.5144508670520231</v>
      </c>
    </row>
    <row r="30" spans="2:17" ht="13.5" customHeight="1" x14ac:dyDescent="0.2">
      <c r="B30" s="131"/>
      <c r="C30" s="134" t="s">
        <v>1</v>
      </c>
      <c r="D30" s="860" t="str">
        <f>"Transportes e armazenagem"</f>
        <v>Transportes e armazenagem</v>
      </c>
      <c r="E30" s="861"/>
      <c r="F30" s="127">
        <v>60.818660000000143</v>
      </c>
      <c r="G30" s="128">
        <v>38.877530000000057</v>
      </c>
      <c r="H30" s="128">
        <v>16.003430000000005</v>
      </c>
      <c r="I30" s="128">
        <v>1.8852599999999995</v>
      </c>
      <c r="J30" s="127">
        <v>6.4130343059677211</v>
      </c>
      <c r="K30" s="128">
        <v>7.8286958450818762</v>
      </c>
      <c r="L30" s="128">
        <v>16.053607720197906</v>
      </c>
      <c r="M30" s="128">
        <v>15.160294429408989</v>
      </c>
      <c r="N30" s="127">
        <v>5.9768786127167628</v>
      </c>
      <c r="O30" s="128">
        <v>6.196531791907514</v>
      </c>
      <c r="P30" s="128">
        <v>13.406593406593407</v>
      </c>
      <c r="Q30" s="130">
        <v>14.118343195266272</v>
      </c>
    </row>
    <row r="31" spans="2:17" ht="13.5" customHeight="1" x14ac:dyDescent="0.2">
      <c r="B31" s="131"/>
      <c r="C31" s="134" t="s">
        <v>21</v>
      </c>
      <c r="D31" s="860" t="str">
        <f>"Alojamento, restauração e similares"</f>
        <v>Alojamento, restauração e similares</v>
      </c>
      <c r="E31" s="861"/>
      <c r="F31" s="127">
        <v>83.838609999999903</v>
      </c>
      <c r="G31" s="128">
        <v>58.113919999999951</v>
      </c>
      <c r="H31" s="128">
        <v>12.848679999999998</v>
      </c>
      <c r="I31" s="128">
        <v>0.93961000000000017</v>
      </c>
      <c r="J31" s="127">
        <v>4.688350722394258</v>
      </c>
      <c r="K31" s="128">
        <v>5.3171425444087852</v>
      </c>
      <c r="L31" s="128">
        <v>8.2226752973334243</v>
      </c>
      <c r="M31" s="128">
        <v>13.194344323693127</v>
      </c>
      <c r="N31" s="127">
        <v>4.1864406779661021</v>
      </c>
      <c r="O31" s="128">
        <v>4.4736842105263159</v>
      </c>
      <c r="P31" s="128">
        <v>6.0231213872832372</v>
      </c>
      <c r="Q31" s="130">
        <v>5.2890173410404628</v>
      </c>
    </row>
    <row r="32" spans="2:17" ht="13.5" customHeight="1" x14ac:dyDescent="0.2">
      <c r="B32" s="131"/>
      <c r="C32" s="134" t="s">
        <v>22</v>
      </c>
      <c r="D32" s="860" t="str">
        <f>"Activ de informação e de comunicação "</f>
        <v xml:space="preserve">Activ de informação e de comunicação </v>
      </c>
      <c r="E32" s="861"/>
      <c r="F32" s="127">
        <v>2.9874600000000027</v>
      </c>
      <c r="G32" s="128">
        <v>17.810639999999957</v>
      </c>
      <c r="H32" s="128">
        <v>39.243510000000079</v>
      </c>
      <c r="I32" s="128">
        <v>7.6089400000000049</v>
      </c>
      <c r="J32" s="127">
        <v>9.3544422152567996</v>
      </c>
      <c r="K32" s="128">
        <v>9.8322128882740305</v>
      </c>
      <c r="L32" s="128">
        <v>13.296364605266112</v>
      </c>
      <c r="M32" s="128">
        <v>12.519555378932143</v>
      </c>
      <c r="N32" s="127">
        <v>9.104046242774567</v>
      </c>
      <c r="O32" s="128">
        <v>8.5491329479768794</v>
      </c>
      <c r="P32" s="128">
        <v>11.271676300578035</v>
      </c>
      <c r="Q32" s="130">
        <v>10.404624277456648</v>
      </c>
    </row>
    <row r="33" spans="2:17" ht="24" customHeight="1" x14ac:dyDescent="0.2">
      <c r="B33" s="131"/>
      <c r="C33" s="138" t="s">
        <v>69</v>
      </c>
      <c r="D33" s="849" t="s">
        <v>89</v>
      </c>
      <c r="E33" s="850"/>
      <c r="F33" s="127">
        <v>0.78166999999999986</v>
      </c>
      <c r="G33" s="128">
        <v>2.3979500000000007</v>
      </c>
      <c r="H33" s="128">
        <v>5.4744300000000035</v>
      </c>
      <c r="I33" s="128">
        <v>0.85739999999999972</v>
      </c>
      <c r="J33" s="127">
        <v>7.624311241401136</v>
      </c>
      <c r="K33" s="128">
        <v>9.9348883569688731</v>
      </c>
      <c r="L33" s="128">
        <v>13.020044085384834</v>
      </c>
      <c r="M33" s="128">
        <v>14.246478954765577</v>
      </c>
      <c r="N33" s="127">
        <v>6.1840490797546011</v>
      </c>
      <c r="O33" s="128">
        <v>7.9210526315789478</v>
      </c>
      <c r="P33" s="128">
        <v>10.791907514450868</v>
      </c>
      <c r="Q33" s="130">
        <v>12.404624277456648</v>
      </c>
    </row>
    <row r="34" spans="2:17" ht="21.75" customHeight="1" x14ac:dyDescent="0.2">
      <c r="B34" s="131"/>
      <c r="C34" s="138" t="s">
        <v>70</v>
      </c>
      <c r="D34" s="849" t="s">
        <v>90</v>
      </c>
      <c r="E34" s="850"/>
      <c r="F34" s="127">
        <v>1.5185500000000001</v>
      </c>
      <c r="G34" s="128">
        <v>6.6005700000000012</v>
      </c>
      <c r="H34" s="128">
        <v>7.1624999999999703</v>
      </c>
      <c r="I34" s="128">
        <v>0.29056000000000004</v>
      </c>
      <c r="J34" s="127">
        <v>10.570708753646867</v>
      </c>
      <c r="K34" s="128">
        <v>10.534908037343124</v>
      </c>
      <c r="L34" s="128">
        <v>16.581976863923433</v>
      </c>
      <c r="M34" s="128">
        <v>14.318185911098611</v>
      </c>
      <c r="N34" s="127">
        <v>10.7987012987013</v>
      </c>
      <c r="O34" s="128">
        <v>10.571428571428571</v>
      </c>
      <c r="P34" s="128">
        <v>16.421965317919074</v>
      </c>
      <c r="Q34" s="130">
        <v>12.052023121387283</v>
      </c>
    </row>
    <row r="35" spans="2:17" ht="16.5" customHeight="1" x14ac:dyDescent="0.2">
      <c r="B35" s="131"/>
      <c r="C35" s="138" t="s">
        <v>71</v>
      </c>
      <c r="D35" s="849" t="s">
        <v>91</v>
      </c>
      <c r="E35" s="850"/>
      <c r="F35" s="139">
        <v>0.6872400000000003</v>
      </c>
      <c r="G35" s="128">
        <v>8.8121200000000055</v>
      </c>
      <c r="H35" s="128">
        <v>26.606579999999948</v>
      </c>
      <c r="I35" s="128">
        <v>6.4609800000000046</v>
      </c>
      <c r="J35" s="127">
        <v>8.6347954054982186</v>
      </c>
      <c r="K35" s="128">
        <v>9.2779309265840055</v>
      </c>
      <c r="L35" s="128">
        <v>12.468730972571548</v>
      </c>
      <c r="M35" s="128">
        <v>12.209498025195435</v>
      </c>
      <c r="N35" s="127">
        <v>6.6473988439306355</v>
      </c>
      <c r="O35" s="128">
        <v>7.3063583815028901</v>
      </c>
      <c r="P35" s="128">
        <v>10.404624277456648</v>
      </c>
      <c r="Q35" s="130">
        <v>10.208092485549132</v>
      </c>
    </row>
    <row r="36" spans="2:17" ht="16.5" customHeight="1" x14ac:dyDescent="0.2">
      <c r="B36" s="131"/>
      <c r="C36" s="134" t="s">
        <v>23</v>
      </c>
      <c r="D36" s="860" t="s">
        <v>122</v>
      </c>
      <c r="E36" s="861"/>
      <c r="F36" s="127">
        <v>4.0668100000000083</v>
      </c>
      <c r="G36" s="128">
        <v>22.900599999999926</v>
      </c>
      <c r="H36" s="128">
        <v>39.209569999999644</v>
      </c>
      <c r="I36" s="128">
        <v>4.628290000000006</v>
      </c>
      <c r="J36" s="127">
        <v>14.251169298134885</v>
      </c>
      <c r="K36" s="128">
        <v>13.239348339128451</v>
      </c>
      <c r="L36" s="128">
        <v>17.221681763965115</v>
      </c>
      <c r="M36" s="128">
        <v>17.303077567324557</v>
      </c>
      <c r="N36" s="127">
        <v>13.618421052631579</v>
      </c>
      <c r="O36" s="128">
        <v>12.53125</v>
      </c>
      <c r="P36" s="128">
        <v>15.217105263157896</v>
      </c>
      <c r="Q36" s="130">
        <v>14.098684210526315</v>
      </c>
    </row>
    <row r="37" spans="2:17" ht="21.75" customHeight="1" x14ac:dyDescent="0.2">
      <c r="B37" s="131"/>
      <c r="C37" s="138">
        <v>64</v>
      </c>
      <c r="D37" s="849" t="s">
        <v>92</v>
      </c>
      <c r="E37" s="850"/>
      <c r="F37" s="127">
        <v>2.8800900000000054</v>
      </c>
      <c r="G37" s="128">
        <v>16.987740000000095</v>
      </c>
      <c r="H37" s="128">
        <v>32.24976999999965</v>
      </c>
      <c r="I37" s="128">
        <v>4.0462900000000115</v>
      </c>
      <c r="J37" s="127">
        <v>15.200308542699437</v>
      </c>
      <c r="K37" s="128">
        <v>14.14073617753391</v>
      </c>
      <c r="L37" s="128">
        <v>17.474272046046647</v>
      </c>
      <c r="M37" s="128">
        <v>17.666311253702791</v>
      </c>
      <c r="N37" s="127">
        <v>14.230263157894736</v>
      </c>
      <c r="O37" s="128">
        <v>13.407894736842104</v>
      </c>
      <c r="P37" s="128">
        <v>15.434210526315789</v>
      </c>
      <c r="Q37" s="130">
        <v>14.651315789473685</v>
      </c>
    </row>
    <row r="38" spans="2:17" ht="20.100000000000001" customHeight="1" x14ac:dyDescent="0.2">
      <c r="B38" s="131"/>
      <c r="C38" s="138" t="s">
        <v>72</v>
      </c>
      <c r="D38" s="849" t="s">
        <v>93</v>
      </c>
      <c r="E38" s="850"/>
      <c r="F38" s="127">
        <v>1.1867199999999998</v>
      </c>
      <c r="G38" s="128">
        <v>5.9128600000000002</v>
      </c>
      <c r="H38" s="128">
        <v>6.9597999999999907</v>
      </c>
      <c r="I38" s="128">
        <v>0.58199999999999985</v>
      </c>
      <c r="J38" s="127">
        <v>11.947671887728131</v>
      </c>
      <c r="K38" s="128">
        <v>10.64964686843669</v>
      </c>
      <c r="L38" s="128">
        <v>16.051248920871117</v>
      </c>
      <c r="M38" s="128">
        <v>14.77773593011594</v>
      </c>
      <c r="N38" s="127">
        <v>11.703947368421053</v>
      </c>
      <c r="O38" s="128">
        <v>10.355263157894736</v>
      </c>
      <c r="P38" s="128">
        <v>13.684210526315789</v>
      </c>
      <c r="Q38" s="130">
        <v>12.631578947368421</v>
      </c>
    </row>
    <row r="39" spans="2:17" ht="16.5" customHeight="1" x14ac:dyDescent="0.2">
      <c r="B39" s="131"/>
      <c r="C39" s="134" t="s">
        <v>73</v>
      </c>
      <c r="D39" s="862" t="s">
        <v>83</v>
      </c>
      <c r="E39" s="863"/>
      <c r="F39" s="127">
        <v>12.374020000000034</v>
      </c>
      <c r="G39" s="128">
        <v>19.669469999999947</v>
      </c>
      <c r="H39" s="128">
        <v>39.40124000000003</v>
      </c>
      <c r="I39" s="128">
        <v>10.218660000000012</v>
      </c>
      <c r="J39" s="127">
        <v>6.6464614695843185</v>
      </c>
      <c r="K39" s="128">
        <v>7.375750127844352</v>
      </c>
      <c r="L39" s="128">
        <v>12.421688290228774</v>
      </c>
      <c r="M39" s="128">
        <v>13.446813739429093</v>
      </c>
      <c r="N39" s="127">
        <v>5.3294797687861273</v>
      </c>
      <c r="O39" s="128">
        <v>6.3294797687861273</v>
      </c>
      <c r="P39" s="128">
        <v>9.1907514450867058</v>
      </c>
      <c r="Q39" s="130">
        <v>10.531791907514451</v>
      </c>
    </row>
    <row r="40" spans="2:17" ht="16.5" customHeight="1" x14ac:dyDescent="0.2">
      <c r="B40" s="131"/>
      <c r="C40" s="134" t="s">
        <v>25</v>
      </c>
      <c r="D40" s="862" t="s">
        <v>84</v>
      </c>
      <c r="E40" s="863"/>
      <c r="F40" s="127">
        <v>123.86134000000118</v>
      </c>
      <c r="G40" s="128">
        <v>73.030819999999821</v>
      </c>
      <c r="H40" s="128">
        <v>24.096169999999944</v>
      </c>
      <c r="I40" s="128">
        <v>3.0436399999999999</v>
      </c>
      <c r="J40" s="127">
        <v>4.7235499513960155</v>
      </c>
      <c r="K40" s="128">
        <v>5.4132308541248362</v>
      </c>
      <c r="L40" s="128">
        <v>8.4510475458382412</v>
      </c>
      <c r="M40" s="128">
        <v>9.0203115992622962</v>
      </c>
      <c r="N40" s="127">
        <v>4.3352601156069364</v>
      </c>
      <c r="O40" s="128">
        <v>4.6775956284153004</v>
      </c>
      <c r="P40" s="128">
        <v>6.2716763005780347</v>
      </c>
      <c r="Q40" s="130">
        <v>6.8612716763005777</v>
      </c>
    </row>
    <row r="41" spans="2:17" ht="25.5" customHeight="1" x14ac:dyDescent="0.2">
      <c r="B41" s="126" t="s">
        <v>67</v>
      </c>
      <c r="C41" s="858" t="s">
        <v>161</v>
      </c>
      <c r="D41" s="858"/>
      <c r="E41" s="859"/>
      <c r="F41" s="244">
        <v>167.07092999999966</v>
      </c>
      <c r="G41" s="245">
        <v>126.87331000000017</v>
      </c>
      <c r="H41" s="245">
        <v>276.84337999999912</v>
      </c>
      <c r="I41" s="245">
        <v>52.924969999999576</v>
      </c>
      <c r="J41" s="244">
        <v>4.950191441751147</v>
      </c>
      <c r="K41" s="245">
        <v>5.6585863374423466</v>
      </c>
      <c r="L41" s="245">
        <v>12.182808331130468</v>
      </c>
      <c r="M41" s="245">
        <v>17.219231173060468</v>
      </c>
      <c r="N41" s="244">
        <v>4.5250000000000004</v>
      </c>
      <c r="O41" s="245">
        <v>4.8157894736842106</v>
      </c>
      <c r="P41" s="245">
        <v>11.213872832369942</v>
      </c>
      <c r="Q41" s="247">
        <v>16.361842105263158</v>
      </c>
    </row>
    <row r="42" spans="2:17" ht="14.25" customHeight="1" x14ac:dyDescent="0.2">
      <c r="B42" s="135"/>
      <c r="C42" s="140" t="s">
        <v>74</v>
      </c>
      <c r="D42" s="847" t="s">
        <v>24</v>
      </c>
      <c r="E42" s="848"/>
      <c r="F42" s="127">
        <v>35.18962999999998</v>
      </c>
      <c r="G42" s="128">
        <v>31.487780000000029</v>
      </c>
      <c r="H42" s="128">
        <v>141.42511000000005</v>
      </c>
      <c r="I42" s="128">
        <v>36.707050000000038</v>
      </c>
      <c r="J42" s="127">
        <v>4.9439661945241591</v>
      </c>
      <c r="K42" s="128">
        <v>5.6781027951737588</v>
      </c>
      <c r="L42" s="128">
        <v>13.349816838246188</v>
      </c>
      <c r="M42" s="128">
        <v>19.526350050258625</v>
      </c>
      <c r="N42" s="127">
        <v>4.6842105263157894</v>
      </c>
      <c r="O42" s="128">
        <v>4.9802631578947372</v>
      </c>
      <c r="P42" s="128">
        <v>12.953947368421053</v>
      </c>
      <c r="Q42" s="130">
        <v>20.611842105263158</v>
      </c>
    </row>
    <row r="43" spans="2:17" ht="14.25" customHeight="1" x14ac:dyDescent="0.2">
      <c r="B43" s="135"/>
      <c r="C43" s="140" t="s">
        <v>75</v>
      </c>
      <c r="D43" s="847" t="s">
        <v>85</v>
      </c>
      <c r="E43" s="848"/>
      <c r="F43" s="127">
        <v>115.56822000000027</v>
      </c>
      <c r="G43" s="128">
        <v>78.771650000000079</v>
      </c>
      <c r="H43" s="128">
        <v>121.04516000000072</v>
      </c>
      <c r="I43" s="128">
        <v>14.873499999999963</v>
      </c>
      <c r="J43" s="127">
        <v>4.6566516364131729</v>
      </c>
      <c r="K43" s="128">
        <v>5.2217710542462275</v>
      </c>
      <c r="L43" s="128">
        <v>11.02352574267224</v>
      </c>
      <c r="M43" s="128">
        <v>12.071978610508539</v>
      </c>
      <c r="N43" s="127">
        <v>4.5065789473684212</v>
      </c>
      <c r="O43" s="128">
        <v>4.7312500000000002</v>
      </c>
      <c r="P43" s="128">
        <v>9.0357142857142865</v>
      </c>
      <c r="Q43" s="130">
        <v>11.213872832369942</v>
      </c>
    </row>
    <row r="44" spans="2:17" ht="14.25" customHeight="1" x14ac:dyDescent="0.2">
      <c r="B44" s="135"/>
      <c r="C44" s="140" t="s">
        <v>76</v>
      </c>
      <c r="D44" s="847" t="s">
        <v>95</v>
      </c>
      <c r="E44" s="848"/>
      <c r="F44" s="127">
        <v>6.5970800000000125</v>
      </c>
      <c r="G44" s="128">
        <v>6.7727200000000041</v>
      </c>
      <c r="H44" s="128">
        <v>4.92239</v>
      </c>
      <c r="I44" s="128">
        <v>0.72692000000000001</v>
      </c>
      <c r="J44" s="127">
        <v>9.7075840529629271</v>
      </c>
      <c r="K44" s="128">
        <v>9.8192321176499782</v>
      </c>
      <c r="L44" s="128">
        <v>10.079033225901817</v>
      </c>
      <c r="M44" s="128">
        <v>8.9295676335675243</v>
      </c>
      <c r="N44" s="127">
        <v>5.5491329479768785</v>
      </c>
      <c r="O44" s="128">
        <v>5.5953757225433529</v>
      </c>
      <c r="P44" s="128">
        <v>6.9257142857142862</v>
      </c>
      <c r="Q44" s="130">
        <v>7.3294797687861273</v>
      </c>
    </row>
    <row r="45" spans="2:17" ht="14.25" customHeight="1" x14ac:dyDescent="0.2">
      <c r="B45" s="135"/>
      <c r="C45" s="140" t="s">
        <v>77</v>
      </c>
      <c r="D45" s="847" t="s">
        <v>86</v>
      </c>
      <c r="E45" s="848"/>
      <c r="F45" s="141">
        <v>9.7160000000000117</v>
      </c>
      <c r="G45" s="128">
        <v>9.8411600000000075</v>
      </c>
      <c r="H45" s="142">
        <v>9.4507200000000058</v>
      </c>
      <c r="I45" s="128">
        <v>0.61750000000000016</v>
      </c>
      <c r="J45" s="127">
        <v>5.234056952358614</v>
      </c>
      <c r="K45" s="128">
        <v>6.2291737261871223</v>
      </c>
      <c r="L45" s="128">
        <v>10.663013167968783</v>
      </c>
      <c r="M45" s="129">
        <v>13.812033161698363</v>
      </c>
      <c r="N45" s="127">
        <v>4.3618421052631575</v>
      </c>
      <c r="O45" s="128">
        <v>5.1315789473684212</v>
      </c>
      <c r="P45" s="128">
        <v>8.4671052631578956</v>
      </c>
      <c r="Q45" s="375">
        <v>11.531791907514451</v>
      </c>
    </row>
    <row r="46" spans="2:17" ht="7.5" customHeight="1" thickBot="1" x14ac:dyDescent="0.25">
      <c r="B46" s="143"/>
      <c r="C46" s="144"/>
      <c r="D46" s="890"/>
      <c r="E46" s="891"/>
      <c r="F46" s="145"/>
      <c r="G46" s="146"/>
      <c r="H46" s="146"/>
      <c r="I46" s="148"/>
      <c r="J46" s="358"/>
      <c r="K46" s="151"/>
      <c r="L46" s="150"/>
      <c r="M46" s="152"/>
      <c r="N46" s="358"/>
      <c r="O46" s="151"/>
      <c r="P46" s="150"/>
      <c r="Q46" s="376"/>
    </row>
    <row r="47" spans="2:17" s="155" customFormat="1" ht="36" customHeight="1" x14ac:dyDescent="0.2">
      <c r="B47" s="911" t="s">
        <v>224</v>
      </c>
      <c r="C47" s="911"/>
      <c r="D47" s="911"/>
      <c r="E47" s="911"/>
      <c r="F47" s="911"/>
      <c r="G47" s="911"/>
      <c r="H47" s="911"/>
      <c r="I47" s="911"/>
      <c r="J47" s="911"/>
      <c r="K47" s="911"/>
      <c r="L47" s="911"/>
      <c r="M47" s="911"/>
      <c r="N47" s="911"/>
      <c r="O47" s="911"/>
    </row>
    <row r="48" spans="2:17" s="159" customFormat="1" ht="18" customHeight="1" x14ac:dyDescent="0.2">
      <c r="B48" s="360"/>
      <c r="C48" s="360"/>
      <c r="D48" s="359"/>
      <c r="E48" s="359"/>
      <c r="F48" s="359"/>
      <c r="G48" s="359"/>
      <c r="H48" s="359"/>
      <c r="I48" s="359"/>
      <c r="J48" s="158"/>
      <c r="K48" s="158"/>
      <c r="L48" s="158"/>
      <c r="M48" s="158"/>
      <c r="N48" s="158"/>
      <c r="O48" s="158"/>
      <c r="P48" s="158"/>
      <c r="Q48" s="158"/>
    </row>
    <row r="49" spans="2:17" s="159" customFormat="1" x14ac:dyDescent="0.2">
      <c r="B49" s="157"/>
      <c r="C49" s="157"/>
      <c r="D49" s="155"/>
      <c r="E49" s="155"/>
      <c r="F49" s="155"/>
      <c r="G49" s="155"/>
      <c r="H49" s="155"/>
      <c r="I49" s="155"/>
      <c r="J49" s="158"/>
      <c r="K49" s="158"/>
      <c r="L49" s="158"/>
      <c r="M49" s="158"/>
      <c r="N49" s="158"/>
      <c r="O49" s="158"/>
      <c r="P49" s="158"/>
      <c r="Q49" s="158"/>
    </row>
    <row r="50" spans="2:17" s="159" customFormat="1" x14ac:dyDescent="0.2">
      <c r="B50" s="157"/>
      <c r="C50" s="157"/>
      <c r="D50" s="155"/>
      <c r="E50" s="155"/>
      <c r="F50" s="158"/>
      <c r="G50" s="158"/>
      <c r="H50" s="158"/>
      <c r="I50" s="158"/>
      <c r="J50" s="158"/>
      <c r="K50" s="158"/>
      <c r="L50" s="158"/>
      <c r="M50" s="158"/>
      <c r="N50" s="158"/>
      <c r="O50" s="158"/>
      <c r="P50" s="158"/>
      <c r="Q50" s="158"/>
    </row>
    <row r="51" spans="2:17" s="159" customFormat="1" x14ac:dyDescent="0.2">
      <c r="B51" s="157"/>
      <c r="C51" s="157"/>
      <c r="D51" s="155"/>
      <c r="E51" s="155"/>
      <c r="F51" s="158"/>
      <c r="G51" s="158"/>
      <c r="H51" s="158"/>
      <c r="I51" s="158"/>
      <c r="J51" s="158"/>
      <c r="K51" s="158"/>
      <c r="L51" s="158"/>
      <c r="M51" s="158"/>
      <c r="N51" s="158"/>
      <c r="O51" s="158"/>
      <c r="P51" s="158"/>
      <c r="Q51" s="158"/>
    </row>
    <row r="52" spans="2:17" s="159" customFormat="1" x14ac:dyDescent="0.2">
      <c r="B52" s="157"/>
      <c r="C52" s="157"/>
      <c r="D52" s="155"/>
      <c r="E52" s="155"/>
      <c r="F52" s="158"/>
      <c r="G52" s="158"/>
      <c r="H52" s="158"/>
      <c r="I52" s="158"/>
      <c r="J52" s="158"/>
      <c r="K52" s="158"/>
      <c r="L52" s="158"/>
      <c r="M52" s="158"/>
      <c r="N52" s="158"/>
      <c r="O52" s="158"/>
      <c r="P52" s="158"/>
      <c r="Q52" s="158"/>
    </row>
    <row r="53" spans="2:17" x14ac:dyDescent="0.2">
      <c r="F53" s="158"/>
      <c r="G53" s="158"/>
      <c r="H53" s="158"/>
      <c r="I53" s="158"/>
    </row>
    <row r="54" spans="2:17" x14ac:dyDescent="0.2">
      <c r="F54" s="158"/>
      <c r="G54" s="158"/>
      <c r="H54" s="158"/>
      <c r="I54" s="158"/>
    </row>
  </sheetData>
  <mergeCells count="54">
    <mergeCell ref="D46:E46"/>
    <mergeCell ref="B47:O47"/>
    <mergeCell ref="D40:E40"/>
    <mergeCell ref="C41:E41"/>
    <mergeCell ref="D42:E42"/>
    <mergeCell ref="D43:E43"/>
    <mergeCell ref="D44:E44"/>
    <mergeCell ref="D45:E45"/>
    <mergeCell ref="D39:E39"/>
    <mergeCell ref="D28:E28"/>
    <mergeCell ref="D29:E29"/>
    <mergeCell ref="D30:E30"/>
    <mergeCell ref="D31:E31"/>
    <mergeCell ref="D32:E32"/>
    <mergeCell ref="D33:E33"/>
    <mergeCell ref="D34:E34"/>
    <mergeCell ref="D35:E35"/>
    <mergeCell ref="D36:E36"/>
    <mergeCell ref="D37:E37"/>
    <mergeCell ref="D38:E38"/>
    <mergeCell ref="D27:E27"/>
    <mergeCell ref="D16:E16"/>
    <mergeCell ref="D17:E17"/>
    <mergeCell ref="D18:E18"/>
    <mergeCell ref="D19:E19"/>
    <mergeCell ref="D20:E20"/>
    <mergeCell ref="D21:E21"/>
    <mergeCell ref="D22:E22"/>
    <mergeCell ref="D23:E23"/>
    <mergeCell ref="C24:E24"/>
    <mergeCell ref="C25:E25"/>
    <mergeCell ref="D26:E26"/>
    <mergeCell ref="D15:E15"/>
    <mergeCell ref="J6:J7"/>
    <mergeCell ref="K6:K7"/>
    <mergeCell ref="L6:L7"/>
    <mergeCell ref="M6:M7"/>
    <mergeCell ref="B9:E9"/>
    <mergeCell ref="C10:E10"/>
    <mergeCell ref="D14:E14"/>
    <mergeCell ref="B2:Q2"/>
    <mergeCell ref="B3:E7"/>
    <mergeCell ref="F3:I5"/>
    <mergeCell ref="J3:Q4"/>
    <mergeCell ref="J5:M5"/>
    <mergeCell ref="N5:Q5"/>
    <mergeCell ref="F6:F7"/>
    <mergeCell ref="G6:G7"/>
    <mergeCell ref="H6:H7"/>
    <mergeCell ref="I6:I7"/>
    <mergeCell ref="P6:P7"/>
    <mergeCell ref="Q6:Q7"/>
    <mergeCell ref="N6:N7"/>
    <mergeCell ref="O6:O7"/>
  </mergeCells>
  <printOptions horizontalCentered="1" verticalCentered="1"/>
  <pageMargins left="0.23622047244094491" right="0.23622047244094491" top="0.70866141732283472" bottom="0.39370078740157483" header="0.19685039370078741" footer="0"/>
  <pageSetup paperSize="9" scale="60" orientation="landscape" r:id="rId1"/>
  <headerFooter scaleWithDoc="0"/>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29655F-D31E-40F3-B771-2674FBCE020E}">
  <sheetPr>
    <tabColor theme="0" tint="-0.34998626667073579"/>
  </sheetPr>
  <dimension ref="B2:Q46"/>
  <sheetViews>
    <sheetView showGridLines="0" workbookViewId="0"/>
  </sheetViews>
  <sheetFormatPr defaultRowHeight="12" x14ac:dyDescent="0.2"/>
  <cols>
    <col min="1" max="1" width="1.140625" style="158" customWidth="1"/>
    <col min="2" max="2" width="6.42578125" style="199" customWidth="1"/>
    <col min="3" max="3" width="6.7109375" style="157" customWidth="1"/>
    <col min="4" max="4" width="0.85546875" style="158" customWidth="1"/>
    <col min="5" max="5" width="45.7109375" style="158" customWidth="1"/>
    <col min="6" max="8" width="10.85546875" style="158" customWidth="1"/>
    <col min="9" max="9" width="15.140625" style="158" customWidth="1"/>
    <col min="10" max="12" width="11" style="158" customWidth="1"/>
    <col min="13" max="13" width="15.140625" style="158" customWidth="1"/>
    <col min="14" max="16" width="12.5703125" style="158" customWidth="1"/>
    <col min="17" max="17" width="15.140625" style="158" customWidth="1"/>
    <col min="18" max="16384" width="9.140625" style="158"/>
  </cols>
  <sheetData>
    <row r="2" spans="2:17" s="188" customFormat="1" ht="37.5" customHeight="1" x14ac:dyDescent="0.2">
      <c r="B2" s="868" t="s">
        <v>229</v>
      </c>
      <c r="C2" s="868"/>
      <c r="D2" s="868"/>
      <c r="E2" s="868"/>
      <c r="F2" s="868"/>
      <c r="G2" s="868"/>
      <c r="H2" s="868"/>
      <c r="I2" s="868"/>
      <c r="J2" s="868"/>
      <c r="K2" s="868"/>
      <c r="L2" s="868"/>
      <c r="M2" s="868"/>
      <c r="N2" s="868"/>
      <c r="O2" s="868"/>
      <c r="P2" s="868"/>
      <c r="Q2" s="868"/>
    </row>
    <row r="3" spans="2:17" s="155" customFormat="1" ht="6.75" customHeight="1" thickBot="1" x14ac:dyDescent="0.25">
      <c r="B3" s="157"/>
      <c r="C3" s="157"/>
      <c r="E3" s="132"/>
    </row>
    <row r="4" spans="2:17" s="138" customFormat="1" ht="13.5" customHeight="1" x14ac:dyDescent="0.2">
      <c r="B4" s="864" t="s">
        <v>52</v>
      </c>
      <c r="C4" s="865"/>
      <c r="D4" s="865"/>
      <c r="E4" s="866"/>
      <c r="F4" s="864" t="s">
        <v>118</v>
      </c>
      <c r="G4" s="865"/>
      <c r="H4" s="865"/>
      <c r="I4" s="866"/>
      <c r="J4" s="864" t="s">
        <v>145</v>
      </c>
      <c r="K4" s="865"/>
      <c r="L4" s="865"/>
      <c r="M4" s="865"/>
      <c r="N4" s="865"/>
      <c r="O4" s="865"/>
      <c r="P4" s="865"/>
      <c r="Q4" s="866"/>
    </row>
    <row r="5" spans="2:17" s="138" customFormat="1" ht="12" customHeight="1" thickBot="1" x14ac:dyDescent="0.25">
      <c r="B5" s="867"/>
      <c r="C5" s="868"/>
      <c r="D5" s="868"/>
      <c r="E5" s="869"/>
      <c r="F5" s="867"/>
      <c r="G5" s="868"/>
      <c r="H5" s="868"/>
      <c r="I5" s="869"/>
      <c r="J5" s="870"/>
      <c r="K5" s="871"/>
      <c r="L5" s="871"/>
      <c r="M5" s="871"/>
      <c r="N5" s="871"/>
      <c r="O5" s="871"/>
      <c r="P5" s="871"/>
      <c r="Q5" s="872"/>
    </row>
    <row r="6" spans="2:17" s="138" customFormat="1" ht="15" customHeight="1" thickBot="1" x14ac:dyDescent="0.25">
      <c r="B6" s="867"/>
      <c r="C6" s="868"/>
      <c r="D6" s="868"/>
      <c r="E6" s="869"/>
      <c r="F6" s="870"/>
      <c r="G6" s="871"/>
      <c r="H6" s="871"/>
      <c r="I6" s="872"/>
      <c r="J6" s="876" t="s">
        <v>143</v>
      </c>
      <c r="K6" s="877"/>
      <c r="L6" s="877"/>
      <c r="M6" s="877"/>
      <c r="N6" s="876" t="s">
        <v>128</v>
      </c>
      <c r="O6" s="877"/>
      <c r="P6" s="877"/>
      <c r="Q6" s="878"/>
    </row>
    <row r="7" spans="2:17" s="138" customFormat="1" ht="5.25" customHeight="1" x14ac:dyDescent="0.2">
      <c r="B7" s="867"/>
      <c r="C7" s="868"/>
      <c r="D7" s="868"/>
      <c r="E7" s="869"/>
      <c r="F7" s="864" t="s">
        <v>137</v>
      </c>
      <c r="G7" s="864" t="s">
        <v>33</v>
      </c>
      <c r="H7" s="864" t="s">
        <v>138</v>
      </c>
      <c r="I7" s="887" t="s">
        <v>116</v>
      </c>
      <c r="J7" s="864" t="s">
        <v>137</v>
      </c>
      <c r="K7" s="864" t="s">
        <v>33</v>
      </c>
      <c r="L7" s="864" t="s">
        <v>138</v>
      </c>
      <c r="M7" s="864" t="s">
        <v>116</v>
      </c>
      <c r="N7" s="864" t="s">
        <v>137</v>
      </c>
      <c r="O7" s="864" t="s">
        <v>33</v>
      </c>
      <c r="P7" s="864" t="s">
        <v>138</v>
      </c>
      <c r="Q7" s="887" t="s">
        <v>116</v>
      </c>
    </row>
    <row r="8" spans="2:17" s="155" customFormat="1" ht="38.25" customHeight="1" thickBot="1" x14ac:dyDescent="0.25">
      <c r="B8" s="870"/>
      <c r="C8" s="871"/>
      <c r="D8" s="871"/>
      <c r="E8" s="872"/>
      <c r="F8" s="870"/>
      <c r="G8" s="870"/>
      <c r="H8" s="870"/>
      <c r="I8" s="888"/>
      <c r="J8" s="870"/>
      <c r="K8" s="870"/>
      <c r="L8" s="870"/>
      <c r="M8" s="870"/>
      <c r="N8" s="870"/>
      <c r="O8" s="870"/>
      <c r="P8" s="870"/>
      <c r="Q8" s="888"/>
    </row>
    <row r="9" spans="2:17" s="155" customFormat="1" ht="5.25" customHeight="1" x14ac:dyDescent="0.2">
      <c r="B9" s="612"/>
      <c r="C9" s="613"/>
      <c r="D9" s="613"/>
      <c r="E9" s="614"/>
      <c r="F9" s="121"/>
      <c r="G9" s="122"/>
      <c r="H9" s="122"/>
      <c r="I9" s="123"/>
      <c r="J9" s="121"/>
      <c r="K9" s="122"/>
      <c r="L9" s="122"/>
      <c r="M9" s="122"/>
      <c r="N9" s="121"/>
      <c r="O9" s="122"/>
      <c r="P9" s="122"/>
      <c r="Q9" s="123"/>
    </row>
    <row r="10" spans="2:17" s="132" customFormat="1" ht="16.5" customHeight="1" x14ac:dyDescent="0.2">
      <c r="B10" s="879" t="s">
        <v>157</v>
      </c>
      <c r="C10" s="880"/>
      <c r="D10" s="880"/>
      <c r="E10" s="881"/>
      <c r="F10" s="505">
        <v>73.985079999999499</v>
      </c>
      <c r="G10" s="503">
        <v>54.589939999999991</v>
      </c>
      <c r="H10" s="503">
        <v>36.189830000000114</v>
      </c>
      <c r="I10" s="616">
        <v>8.8255400000000126</v>
      </c>
      <c r="J10" s="505">
        <v>4.6586075922541808</v>
      </c>
      <c r="K10" s="503">
        <v>5.1408617577904945</v>
      </c>
      <c r="L10" s="503">
        <v>12.845272162620638</v>
      </c>
      <c r="M10" s="616">
        <v>15.021186872614232</v>
      </c>
      <c r="N10" s="505">
        <v>4.4000000000000004</v>
      </c>
      <c r="O10" s="615">
        <v>4.7471264367816088</v>
      </c>
      <c r="P10" s="503">
        <v>10.5234375</v>
      </c>
      <c r="Q10" s="616">
        <v>13.103896103896103</v>
      </c>
    </row>
    <row r="11" spans="2:17" s="132" customFormat="1" ht="25.5" customHeight="1" x14ac:dyDescent="0.2">
      <c r="B11" s="126" t="s">
        <v>53</v>
      </c>
      <c r="C11" s="882" t="s">
        <v>167</v>
      </c>
      <c r="D11" s="882"/>
      <c r="E11" s="883"/>
      <c r="F11" s="513">
        <v>70.40573999999954</v>
      </c>
      <c r="G11" s="511">
        <v>50.39758999999998</v>
      </c>
      <c r="H11" s="511">
        <v>11.561510000000004</v>
      </c>
      <c r="I11" s="618">
        <v>1.4261799999999998</v>
      </c>
      <c r="J11" s="513">
        <v>4.6546507760323825</v>
      </c>
      <c r="K11" s="511">
        <v>5.0584893967713294</v>
      </c>
      <c r="L11" s="511">
        <v>6.7710260030566136</v>
      </c>
      <c r="M11" s="618">
        <v>8.6990377611264851</v>
      </c>
      <c r="N11" s="513">
        <v>4.4000000000000004</v>
      </c>
      <c r="O11" s="617">
        <v>4.7471264367816088</v>
      </c>
      <c r="P11" s="511">
        <v>5.1862745098039218</v>
      </c>
      <c r="Q11" s="618">
        <v>6.735632183908046</v>
      </c>
    </row>
    <row r="12" spans="2:17" s="132" customFormat="1" ht="14.25" customHeight="1" x14ac:dyDescent="0.2">
      <c r="B12" s="297" t="s">
        <v>54</v>
      </c>
      <c r="C12" s="298" t="s">
        <v>14</v>
      </c>
      <c r="D12" s="298"/>
      <c r="E12" s="299"/>
      <c r="F12" s="518">
        <v>2.4505200000000009</v>
      </c>
      <c r="G12" s="516">
        <v>0.75678999999999963</v>
      </c>
      <c r="H12" s="516">
        <v>1.3418899999999998</v>
      </c>
      <c r="I12" s="620">
        <v>4.2380000000000001E-2</v>
      </c>
      <c r="J12" s="518">
        <v>5.128033647965121</v>
      </c>
      <c r="K12" s="516">
        <v>7.8102530303999682</v>
      </c>
      <c r="L12" s="516">
        <v>9.5569089155588607</v>
      </c>
      <c r="M12" s="620">
        <v>18.239953955730755</v>
      </c>
      <c r="N12" s="518">
        <v>4.4827586206896548</v>
      </c>
      <c r="O12" s="619">
        <v>5.3401360544217686</v>
      </c>
      <c r="P12" s="516">
        <v>7.7011494252873565</v>
      </c>
      <c r="Q12" s="620">
        <v>7.2413793103448274</v>
      </c>
    </row>
    <row r="13" spans="2:17" s="155" customFormat="1" ht="14.25" customHeight="1" x14ac:dyDescent="0.2">
      <c r="B13" s="131"/>
      <c r="C13" s="134" t="s">
        <v>55</v>
      </c>
      <c r="D13" s="132" t="s">
        <v>16</v>
      </c>
      <c r="E13" s="133"/>
      <c r="F13" s="523">
        <v>1.0320000000000001E-2</v>
      </c>
      <c r="G13" s="521">
        <v>1.4930000000000001E-2</v>
      </c>
      <c r="H13" s="521">
        <v>1.5600000000000001E-2</v>
      </c>
      <c r="I13" s="622">
        <v>0</v>
      </c>
      <c r="J13" s="523">
        <v>4.1996770882596861</v>
      </c>
      <c r="K13" s="521">
        <v>6.8461538461538458</v>
      </c>
      <c r="L13" s="521">
        <v>3.6743192208308488</v>
      </c>
      <c r="M13" s="622">
        <v>0</v>
      </c>
      <c r="N13" s="523">
        <v>3.8846153846153846</v>
      </c>
      <c r="O13" s="621">
        <v>6.8461538461538458</v>
      </c>
      <c r="P13" s="521">
        <v>3.3333333333333335</v>
      </c>
      <c r="Q13" s="622">
        <v>0</v>
      </c>
    </row>
    <row r="14" spans="2:17" s="155" customFormat="1" ht="11.25" customHeight="1" x14ac:dyDescent="0.2">
      <c r="B14" s="131"/>
      <c r="C14" s="134" t="s">
        <v>15</v>
      </c>
      <c r="D14" s="132" t="s">
        <v>17</v>
      </c>
      <c r="E14" s="133"/>
      <c r="F14" s="523">
        <v>2.4014900000000008</v>
      </c>
      <c r="G14" s="521">
        <v>0.72399999999999964</v>
      </c>
      <c r="H14" s="521">
        <v>1.2938999999999998</v>
      </c>
      <c r="I14" s="622">
        <v>4.2380000000000001E-2</v>
      </c>
      <c r="J14" s="523">
        <v>5.1171485934840728</v>
      </c>
      <c r="K14" s="521">
        <v>7.890101976788249</v>
      </c>
      <c r="L14" s="521">
        <v>9.7220867584612254</v>
      </c>
      <c r="M14" s="622">
        <v>18.239953955730755</v>
      </c>
      <c r="N14" s="523">
        <v>4.4827586206896548</v>
      </c>
      <c r="O14" s="621">
        <v>5.2298850574712645</v>
      </c>
      <c r="P14" s="521">
        <v>8.0804597701149419</v>
      </c>
      <c r="Q14" s="622">
        <v>7.2413793103448274</v>
      </c>
    </row>
    <row r="15" spans="2:17" s="155" customFormat="1" ht="13.5" customHeight="1" x14ac:dyDescent="0.2">
      <c r="B15" s="135"/>
      <c r="C15" s="136" t="s">
        <v>57</v>
      </c>
      <c r="D15" s="849" t="s">
        <v>78</v>
      </c>
      <c r="E15" s="850"/>
      <c r="F15" s="523">
        <v>0.97486000000000039</v>
      </c>
      <c r="G15" s="521">
        <v>0.20585000000000003</v>
      </c>
      <c r="H15" s="521">
        <v>4.9389999999999996E-2</v>
      </c>
      <c r="I15" s="622">
        <v>4.5700000000000003E-3</v>
      </c>
      <c r="J15" s="523">
        <v>4.4470669982092055</v>
      </c>
      <c r="K15" s="521">
        <v>4.5768693659613398</v>
      </c>
      <c r="L15" s="521">
        <v>9.0870340965537633</v>
      </c>
      <c r="M15" s="622">
        <v>50.370533231953289</v>
      </c>
      <c r="N15" s="523">
        <v>4.057553956834532</v>
      </c>
      <c r="O15" s="621">
        <v>4.4827586206896548</v>
      </c>
      <c r="P15" s="521">
        <v>4.709090909090909</v>
      </c>
      <c r="Q15" s="622">
        <v>75.977011494252878</v>
      </c>
    </row>
    <row r="16" spans="2:17" s="155" customFormat="1" ht="19.5" customHeight="1" x14ac:dyDescent="0.2">
      <c r="B16" s="135"/>
      <c r="C16" s="137" t="s">
        <v>58</v>
      </c>
      <c r="D16" s="849" t="s">
        <v>96</v>
      </c>
      <c r="E16" s="850"/>
      <c r="F16" s="523">
        <v>0.27524999999999999</v>
      </c>
      <c r="G16" s="521">
        <v>8.8650000000000007E-2</v>
      </c>
      <c r="H16" s="521">
        <v>0.30071999999999999</v>
      </c>
      <c r="I16" s="622">
        <v>0</v>
      </c>
      <c r="J16" s="523">
        <v>6.1826702605823041</v>
      </c>
      <c r="K16" s="521">
        <v>7.9582163902534884</v>
      </c>
      <c r="L16" s="521">
        <v>7.6997645508109542</v>
      </c>
      <c r="M16" s="622">
        <v>0</v>
      </c>
      <c r="N16" s="523">
        <v>6.4</v>
      </c>
      <c r="O16" s="621">
        <v>9.1954022988505741</v>
      </c>
      <c r="P16" s="521">
        <v>5</v>
      </c>
      <c r="Q16" s="622">
        <v>0</v>
      </c>
    </row>
    <row r="17" spans="2:17" s="155" customFormat="1" ht="20.25" customHeight="1" x14ac:dyDescent="0.2">
      <c r="B17" s="135"/>
      <c r="C17" s="137" t="s">
        <v>59</v>
      </c>
      <c r="D17" s="849" t="s">
        <v>97</v>
      </c>
      <c r="E17" s="850"/>
      <c r="F17" s="523">
        <v>6.7959999999999993E-2</v>
      </c>
      <c r="G17" s="521">
        <v>1.0830000000000003E-2</v>
      </c>
      <c r="H17" s="521">
        <v>8.9770000000000003E-2</v>
      </c>
      <c r="I17" s="622">
        <v>1.0789999999999999E-2</v>
      </c>
      <c r="J17" s="523">
        <v>5.884859037463257</v>
      </c>
      <c r="K17" s="521">
        <v>22.231759070998731</v>
      </c>
      <c r="L17" s="521">
        <v>7.9168908617729929</v>
      </c>
      <c r="M17" s="622">
        <v>30.735632183908049</v>
      </c>
      <c r="N17" s="523">
        <v>5.7471264367816088</v>
      </c>
      <c r="O17" s="621">
        <v>26.551724137931036</v>
      </c>
      <c r="P17" s="521">
        <v>4.8850574712643677</v>
      </c>
      <c r="Q17" s="622">
        <v>30.735632183908045</v>
      </c>
    </row>
    <row r="18" spans="2:17" s="155" customFormat="1" ht="19.5" customHeight="1" x14ac:dyDescent="0.2">
      <c r="B18" s="135"/>
      <c r="C18" s="137" t="s">
        <v>60</v>
      </c>
      <c r="D18" s="849" t="s">
        <v>98</v>
      </c>
      <c r="E18" s="850"/>
      <c r="F18" s="523">
        <v>0.36381999999999992</v>
      </c>
      <c r="G18" s="521">
        <v>8.9139999999999997E-2</v>
      </c>
      <c r="H18" s="521">
        <v>0.35563</v>
      </c>
      <c r="I18" s="622">
        <v>0</v>
      </c>
      <c r="J18" s="523">
        <v>5.9150977656739219</v>
      </c>
      <c r="K18" s="521">
        <v>9.1029495482683789</v>
      </c>
      <c r="L18" s="521">
        <v>11.36538370310608</v>
      </c>
      <c r="M18" s="622">
        <v>0</v>
      </c>
      <c r="N18" s="523">
        <v>4.4827586206896548</v>
      </c>
      <c r="O18" s="621">
        <v>5.5575221238938051</v>
      </c>
      <c r="P18" s="521">
        <v>8.0804597701149419</v>
      </c>
      <c r="Q18" s="622">
        <v>0</v>
      </c>
    </row>
    <row r="19" spans="2:17" s="155" customFormat="1" ht="21.95" customHeight="1" x14ac:dyDescent="0.2">
      <c r="B19" s="135"/>
      <c r="C19" s="137" t="s">
        <v>61</v>
      </c>
      <c r="D19" s="849" t="s">
        <v>87</v>
      </c>
      <c r="E19" s="850"/>
      <c r="F19" s="523">
        <v>0.33817000000000003</v>
      </c>
      <c r="G19" s="521">
        <v>8.5769999999999999E-2</v>
      </c>
      <c r="H19" s="521">
        <v>0.15501999999999999</v>
      </c>
      <c r="I19" s="622">
        <v>1.7860000000000001E-2</v>
      </c>
      <c r="J19" s="523">
        <v>4.8572651741913209</v>
      </c>
      <c r="K19" s="521">
        <v>14.400848005743194</v>
      </c>
      <c r="L19" s="521">
        <v>10.492392035350191</v>
      </c>
      <c r="M19" s="622">
        <v>7.2413793103448274</v>
      </c>
      <c r="N19" s="523">
        <v>4.9540229885057467</v>
      </c>
      <c r="O19" s="621">
        <v>5.0615384615384613</v>
      </c>
      <c r="P19" s="521">
        <v>9.3023255813953494</v>
      </c>
      <c r="Q19" s="622">
        <v>7.2413793103448274</v>
      </c>
    </row>
    <row r="20" spans="2:17" s="155" customFormat="1" ht="21.95" customHeight="1" x14ac:dyDescent="0.2">
      <c r="B20" s="135"/>
      <c r="C20" s="137" t="s">
        <v>62</v>
      </c>
      <c r="D20" s="849" t="s">
        <v>88</v>
      </c>
      <c r="E20" s="850"/>
      <c r="F20" s="523">
        <v>8.456000000000001E-2</v>
      </c>
      <c r="G20" s="521">
        <v>6.8090000000000012E-2</v>
      </c>
      <c r="H20" s="521">
        <v>0.14128000000000002</v>
      </c>
      <c r="I20" s="622">
        <v>6.5599999999999999E-3</v>
      </c>
      <c r="J20" s="523">
        <v>6.3161624760460704</v>
      </c>
      <c r="K20" s="521">
        <v>7.8782059969595748</v>
      </c>
      <c r="L20" s="521">
        <v>13.071347660679558</v>
      </c>
      <c r="M20" s="622">
        <v>10.135135135135135</v>
      </c>
      <c r="N20" s="523">
        <v>5.6470588235294121</v>
      </c>
      <c r="O20" s="621">
        <v>6.8735632183908049</v>
      </c>
      <c r="P20" s="521">
        <v>9.6321839080459775</v>
      </c>
      <c r="Q20" s="622">
        <v>10.135135135135135</v>
      </c>
    </row>
    <row r="21" spans="2:17" s="155" customFormat="1" ht="26.25" customHeight="1" x14ac:dyDescent="0.2">
      <c r="B21" s="135"/>
      <c r="C21" s="137" t="s">
        <v>63</v>
      </c>
      <c r="D21" s="849" t="s">
        <v>159</v>
      </c>
      <c r="E21" s="850"/>
      <c r="F21" s="523">
        <v>8.8389999999999982E-2</v>
      </c>
      <c r="G21" s="521">
        <v>7.4370000000000006E-2</v>
      </c>
      <c r="H21" s="521">
        <v>6.0659999999999999E-2</v>
      </c>
      <c r="I21" s="622">
        <v>0</v>
      </c>
      <c r="J21" s="523">
        <v>6.8638112564676312</v>
      </c>
      <c r="K21" s="521">
        <v>6.5681214390684293</v>
      </c>
      <c r="L21" s="521">
        <v>9.4397544797530735</v>
      </c>
      <c r="M21" s="622">
        <v>0</v>
      </c>
      <c r="N21" s="523">
        <v>6.5673076923076925</v>
      </c>
      <c r="O21" s="621">
        <v>6.259615384615385</v>
      </c>
      <c r="P21" s="521">
        <v>6.729166666666667</v>
      </c>
      <c r="Q21" s="622">
        <v>0</v>
      </c>
    </row>
    <row r="22" spans="2:17" s="155" customFormat="1" ht="26.25" customHeight="1" x14ac:dyDescent="0.2">
      <c r="B22" s="135"/>
      <c r="C22" s="137" t="s">
        <v>64</v>
      </c>
      <c r="D22" s="849" t="s">
        <v>56</v>
      </c>
      <c r="E22" s="850"/>
      <c r="F22" s="523">
        <v>9.7689999999999999E-2</v>
      </c>
      <c r="G22" s="521">
        <v>6.7200000000000011E-3</v>
      </c>
      <c r="H22" s="521">
        <v>7.1260000000000004E-2</v>
      </c>
      <c r="I22" s="622">
        <v>0</v>
      </c>
      <c r="J22" s="523">
        <v>3.8493714079045578</v>
      </c>
      <c r="K22" s="521">
        <v>5.5434782608695654</v>
      </c>
      <c r="L22" s="521">
        <v>5.2594836406280967</v>
      </c>
      <c r="M22" s="622">
        <v>0</v>
      </c>
      <c r="N22" s="523">
        <v>3.4482758620689653</v>
      </c>
      <c r="O22" s="621">
        <v>4.3478260869565215</v>
      </c>
      <c r="P22" s="521">
        <v>5.2325581395348841</v>
      </c>
      <c r="Q22" s="622">
        <v>0</v>
      </c>
    </row>
    <row r="23" spans="2:17" s="132" customFormat="1" ht="14.25" customHeight="1" x14ac:dyDescent="0.2">
      <c r="B23" s="135"/>
      <c r="C23" s="137">
        <v>33</v>
      </c>
      <c r="D23" s="849" t="s">
        <v>79</v>
      </c>
      <c r="E23" s="850"/>
      <c r="F23" s="523">
        <v>0.11079</v>
      </c>
      <c r="G23" s="521">
        <v>9.4579999999999997E-2</v>
      </c>
      <c r="H23" s="521">
        <v>7.0169999999999996E-2</v>
      </c>
      <c r="I23" s="622">
        <v>2.6000000000000003E-3</v>
      </c>
      <c r="J23" s="523">
        <v>4.8772825222941121</v>
      </c>
      <c r="K23" s="521">
        <v>7.5626070059408468</v>
      </c>
      <c r="L23" s="521">
        <v>9.1477643755674247</v>
      </c>
      <c r="M23" s="622">
        <v>5.9080459770114944</v>
      </c>
      <c r="N23" s="523">
        <v>5.2884615384615383</v>
      </c>
      <c r="O23" s="621">
        <v>4.5454545454545459</v>
      </c>
      <c r="P23" s="521">
        <v>8.695652173913043</v>
      </c>
      <c r="Q23" s="622">
        <v>5.9080459770114944</v>
      </c>
    </row>
    <row r="24" spans="2:17" s="132" customFormat="1" ht="22.5" customHeight="1" x14ac:dyDescent="0.2">
      <c r="B24" s="301"/>
      <c r="C24" s="300" t="s">
        <v>65</v>
      </c>
      <c r="D24" s="853" t="s">
        <v>94</v>
      </c>
      <c r="E24" s="854"/>
      <c r="F24" s="408">
        <v>3.8710000000000001E-2</v>
      </c>
      <c r="G24" s="409">
        <v>1.7860000000000001E-2</v>
      </c>
      <c r="H24" s="409">
        <v>3.2390000000000002E-2</v>
      </c>
      <c r="I24" s="624">
        <v>0</v>
      </c>
      <c r="J24" s="408">
        <v>6.0508181786252777</v>
      </c>
      <c r="K24" s="409">
        <v>5.3793103448275863</v>
      </c>
      <c r="L24" s="409">
        <v>5.7916970695073768</v>
      </c>
      <c r="M24" s="624">
        <v>0</v>
      </c>
      <c r="N24" s="408">
        <v>6.2790697674418601</v>
      </c>
      <c r="O24" s="623">
        <v>5.3793103448275863</v>
      </c>
      <c r="P24" s="409">
        <v>4.4827586206896548</v>
      </c>
      <c r="Q24" s="624">
        <v>0</v>
      </c>
    </row>
    <row r="25" spans="2:17" s="132" customFormat="1" ht="16.5" customHeight="1" x14ac:dyDescent="0.2">
      <c r="B25" s="297" t="s">
        <v>29</v>
      </c>
      <c r="C25" s="853" t="s">
        <v>18</v>
      </c>
      <c r="D25" s="853"/>
      <c r="E25" s="854"/>
      <c r="F25" s="404">
        <v>0.94313000000000025</v>
      </c>
      <c r="G25" s="337">
        <v>0.11168</v>
      </c>
      <c r="H25" s="337">
        <v>1.06192</v>
      </c>
      <c r="I25" s="342">
        <v>0.44895999999999997</v>
      </c>
      <c r="J25" s="404">
        <v>4.0589602097186352</v>
      </c>
      <c r="K25" s="337">
        <v>4.6710311187018041</v>
      </c>
      <c r="L25" s="337">
        <v>6.0457032285750287</v>
      </c>
      <c r="M25" s="342">
        <v>12.579373881560391</v>
      </c>
      <c r="N25" s="404">
        <v>4</v>
      </c>
      <c r="O25" s="625">
        <v>4.0999999999999996</v>
      </c>
      <c r="P25" s="337">
        <v>5.5942028985507246</v>
      </c>
      <c r="Q25" s="342">
        <v>12.96551724137931</v>
      </c>
    </row>
    <row r="26" spans="2:17" s="132" customFormat="1" ht="16.5" customHeight="1" x14ac:dyDescent="0.2">
      <c r="B26" s="297" t="s">
        <v>66</v>
      </c>
      <c r="C26" s="853" t="s">
        <v>19</v>
      </c>
      <c r="D26" s="853"/>
      <c r="E26" s="854"/>
      <c r="F26" s="404">
        <v>67.012089999999546</v>
      </c>
      <c r="G26" s="337">
        <v>49.529119999999992</v>
      </c>
      <c r="H26" s="337">
        <v>9.1576999999999931</v>
      </c>
      <c r="I26" s="342">
        <v>0.93483999999999989</v>
      </c>
      <c r="J26" s="404">
        <v>4.6457237219512093</v>
      </c>
      <c r="K26" s="337">
        <v>5.0173169337879608</v>
      </c>
      <c r="L26" s="337">
        <v>6.4469147457780211</v>
      </c>
      <c r="M26" s="342">
        <v>6.4029659916714614</v>
      </c>
      <c r="N26" s="404">
        <v>4.4000000000000004</v>
      </c>
      <c r="O26" s="625">
        <v>4.7471264367816088</v>
      </c>
      <c r="P26" s="337">
        <v>5.0229885057471266</v>
      </c>
      <c r="Q26" s="342">
        <v>5.5487804878048781</v>
      </c>
    </row>
    <row r="27" spans="2:17" s="132" customFormat="1" ht="21.95" customHeight="1" x14ac:dyDescent="0.2">
      <c r="B27" s="297"/>
      <c r="C27" s="300" t="s">
        <v>20</v>
      </c>
      <c r="D27" s="853" t="s">
        <v>99</v>
      </c>
      <c r="E27" s="854"/>
      <c r="F27" s="523">
        <v>17.599700000000002</v>
      </c>
      <c r="G27" s="521">
        <v>25.500160000000029</v>
      </c>
      <c r="H27" s="521">
        <v>4.7800499999999984</v>
      </c>
      <c r="I27" s="622">
        <v>0.57093000000000005</v>
      </c>
      <c r="J27" s="523">
        <v>5.164885117660031</v>
      </c>
      <c r="K27" s="521">
        <v>5.2483380927224514</v>
      </c>
      <c r="L27" s="521">
        <v>5.6493716550475002</v>
      </c>
      <c r="M27" s="622">
        <v>5.9693352961444086</v>
      </c>
      <c r="N27" s="523">
        <v>4.9743589743589745</v>
      </c>
      <c r="O27" s="621">
        <v>5.0247933884297522</v>
      </c>
      <c r="P27" s="521">
        <v>5.0625</v>
      </c>
      <c r="Q27" s="622">
        <v>6.735632183908046</v>
      </c>
    </row>
    <row r="28" spans="2:17" s="132" customFormat="1" ht="15" customHeight="1" x14ac:dyDescent="0.2">
      <c r="B28" s="131"/>
      <c r="C28" s="138">
        <v>45</v>
      </c>
      <c r="D28" s="849" t="s">
        <v>80</v>
      </c>
      <c r="E28" s="850"/>
      <c r="F28" s="528">
        <v>0.23993</v>
      </c>
      <c r="G28" s="521">
        <v>0.10244</v>
      </c>
      <c r="H28" s="147">
        <v>1.822E-2</v>
      </c>
      <c r="I28" s="343">
        <v>0</v>
      </c>
      <c r="J28" s="528">
        <v>5.8659126610570889</v>
      </c>
      <c r="K28" s="521">
        <v>5.7741181410255606</v>
      </c>
      <c r="L28" s="147">
        <v>9.6666666666666661</v>
      </c>
      <c r="M28" s="343">
        <v>0</v>
      </c>
      <c r="N28" s="528">
        <v>6.9195402298850572</v>
      </c>
      <c r="O28" s="626">
        <v>5.5694444444444446</v>
      </c>
      <c r="P28" s="147">
        <v>9.6666666666666661</v>
      </c>
      <c r="Q28" s="343">
        <v>0</v>
      </c>
    </row>
    <row r="29" spans="2:17" s="132" customFormat="1" ht="20.25" customHeight="1" x14ac:dyDescent="0.2">
      <c r="B29" s="131"/>
      <c r="C29" s="138">
        <v>46</v>
      </c>
      <c r="D29" s="849" t="s">
        <v>81</v>
      </c>
      <c r="E29" s="850"/>
      <c r="F29" s="528">
        <v>1.0843900000000002</v>
      </c>
      <c r="G29" s="521">
        <v>1.1023700000000001</v>
      </c>
      <c r="H29" s="147">
        <v>0.52060000000000006</v>
      </c>
      <c r="I29" s="343">
        <v>0.16036000000000003</v>
      </c>
      <c r="J29" s="528">
        <v>4.6893202333347928</v>
      </c>
      <c r="K29" s="521">
        <v>5.2982233071461975</v>
      </c>
      <c r="L29" s="147">
        <v>6.5737819164920968</v>
      </c>
      <c r="M29" s="343">
        <v>5.0521680216802167</v>
      </c>
      <c r="N29" s="528">
        <v>4.4827586206896548</v>
      </c>
      <c r="O29" s="626">
        <v>5.0247933884297522</v>
      </c>
      <c r="P29" s="147">
        <v>5.4657534246575343</v>
      </c>
      <c r="Q29" s="343">
        <v>5.0521680216802167</v>
      </c>
    </row>
    <row r="30" spans="2:17" s="132" customFormat="1" ht="13.5" customHeight="1" x14ac:dyDescent="0.2">
      <c r="B30" s="131"/>
      <c r="C30" s="138">
        <v>47</v>
      </c>
      <c r="D30" s="849" t="s">
        <v>82</v>
      </c>
      <c r="E30" s="850"/>
      <c r="F30" s="528">
        <v>16.275379999999991</v>
      </c>
      <c r="G30" s="521">
        <v>24.295350000000024</v>
      </c>
      <c r="H30" s="147">
        <v>4.2412299999999998</v>
      </c>
      <c r="I30" s="343">
        <v>0.41056999999999999</v>
      </c>
      <c r="J30" s="528">
        <v>5.1862364020187437</v>
      </c>
      <c r="K30" s="521">
        <v>5.2438576933055936</v>
      </c>
      <c r="L30" s="147">
        <v>5.5186446967783764</v>
      </c>
      <c r="M30" s="343">
        <v>6.3275615282925877</v>
      </c>
      <c r="N30" s="528">
        <v>5.0071942446043165</v>
      </c>
      <c r="O30" s="626">
        <v>5.0114942528735629</v>
      </c>
      <c r="P30" s="147">
        <v>4.9312977099236646</v>
      </c>
      <c r="Q30" s="343">
        <v>6.735632183908046</v>
      </c>
    </row>
    <row r="31" spans="2:17" s="132" customFormat="1" ht="13.5" customHeight="1" x14ac:dyDescent="0.2">
      <c r="B31" s="131"/>
      <c r="C31" s="134" t="s">
        <v>1</v>
      </c>
      <c r="D31" s="860" t="str">
        <f>"Transportes e armazenagem"</f>
        <v>Transportes e armazenagem</v>
      </c>
      <c r="E31" s="861"/>
      <c r="F31" s="528">
        <v>0.91625999999999963</v>
      </c>
      <c r="G31" s="521">
        <v>0.90230000000000032</v>
      </c>
      <c r="H31" s="147">
        <v>0.17348</v>
      </c>
      <c r="I31" s="343">
        <v>9.0000000000000011E-3</v>
      </c>
      <c r="J31" s="528">
        <v>6.1140242591347267</v>
      </c>
      <c r="K31" s="521">
        <v>5.5033442210103436</v>
      </c>
      <c r="L31" s="147">
        <v>8.8978083054907149</v>
      </c>
      <c r="M31" s="343">
        <v>3.36231884057971</v>
      </c>
      <c r="N31" s="528">
        <v>5.308988764044944</v>
      </c>
      <c r="O31" s="626">
        <v>5.1494252873563218</v>
      </c>
      <c r="P31" s="147">
        <v>6.3425925925925926</v>
      </c>
      <c r="Q31" s="343">
        <v>3.36231884057971</v>
      </c>
    </row>
    <row r="32" spans="2:17" s="132" customFormat="1" ht="21.95" customHeight="1" x14ac:dyDescent="0.2">
      <c r="B32" s="131"/>
      <c r="C32" s="134" t="s">
        <v>21</v>
      </c>
      <c r="D32" s="860" t="str">
        <f>"Alojamento, restauração e similares"</f>
        <v>Alojamento, restauração e similares</v>
      </c>
      <c r="E32" s="861"/>
      <c r="F32" s="528">
        <v>6.0317300000000076</v>
      </c>
      <c r="G32" s="521">
        <v>6.0954299999999995</v>
      </c>
      <c r="H32" s="147">
        <v>0.79801000000000011</v>
      </c>
      <c r="I32" s="343">
        <v>7.2080000000000005E-2</v>
      </c>
      <c r="J32" s="528">
        <v>4.3792600337001453</v>
      </c>
      <c r="K32" s="521">
        <v>4.3447841282873361</v>
      </c>
      <c r="L32" s="147">
        <v>4.9587341072686408</v>
      </c>
      <c r="M32" s="343">
        <v>4.1770717721050685</v>
      </c>
      <c r="N32" s="528">
        <v>4.115384615384615</v>
      </c>
      <c r="O32" s="626">
        <v>4.1826923076923075</v>
      </c>
      <c r="P32" s="147">
        <v>4.968152866242038</v>
      </c>
      <c r="Q32" s="343">
        <v>3.4722222222222223</v>
      </c>
    </row>
    <row r="33" spans="2:17" s="132" customFormat="1" ht="11.25" customHeight="1" x14ac:dyDescent="0.2">
      <c r="B33" s="131"/>
      <c r="C33" s="134" t="s">
        <v>22</v>
      </c>
      <c r="D33" s="860" t="str">
        <f>"Activ de informação e de comunicação "</f>
        <v xml:space="preserve">Activ de informação e de comunicação </v>
      </c>
      <c r="E33" s="861"/>
      <c r="F33" s="528">
        <v>3.7950000000000005E-2</v>
      </c>
      <c r="G33" s="521">
        <v>0.38359999999999994</v>
      </c>
      <c r="H33" s="147">
        <v>9.0979999999999991E-2</v>
      </c>
      <c r="I33" s="343">
        <v>8.1599999999999992E-2</v>
      </c>
      <c r="J33" s="528">
        <v>4.7836447277526739</v>
      </c>
      <c r="K33" s="521">
        <v>8.4902614640693645</v>
      </c>
      <c r="L33" s="147">
        <v>14.167736793909889</v>
      </c>
      <c r="M33" s="343">
        <v>10.393608760962046</v>
      </c>
      <c r="N33" s="528">
        <v>4.4230769230769234</v>
      </c>
      <c r="O33" s="626">
        <v>5.407692307692308</v>
      </c>
      <c r="P33" s="147">
        <v>10.507692307692308</v>
      </c>
      <c r="Q33" s="343">
        <v>10.685185185185185</v>
      </c>
    </row>
    <row r="34" spans="2:17" s="132" customFormat="1" ht="17.100000000000001" customHeight="1" x14ac:dyDescent="0.2">
      <c r="B34" s="131"/>
      <c r="C34" s="134" t="s">
        <v>23</v>
      </c>
      <c r="D34" s="860" t="s">
        <v>122</v>
      </c>
      <c r="E34" s="861"/>
      <c r="F34" s="528">
        <v>9.7570000000000004E-2</v>
      </c>
      <c r="G34" s="521">
        <v>0.30192999999999998</v>
      </c>
      <c r="H34" s="147">
        <v>0.14937999999999999</v>
      </c>
      <c r="I34" s="343">
        <v>1.4279999999999999E-2</v>
      </c>
      <c r="J34" s="528">
        <v>5.7712340183683217</v>
      </c>
      <c r="K34" s="521">
        <v>7.6793446889174364</v>
      </c>
      <c r="L34" s="147">
        <v>26.973337698254969</v>
      </c>
      <c r="M34" s="343">
        <v>15.538461538461538</v>
      </c>
      <c r="N34" s="528">
        <v>5.3114754098360653</v>
      </c>
      <c r="O34" s="626">
        <v>7.1609195402298846</v>
      </c>
      <c r="P34" s="147">
        <v>14.221052631578948</v>
      </c>
      <c r="Q34" s="343">
        <v>15.538461538461538</v>
      </c>
    </row>
    <row r="35" spans="2:17" s="155" customFormat="1" ht="24.75" customHeight="1" x14ac:dyDescent="0.2">
      <c r="B35" s="131"/>
      <c r="C35" s="134" t="s">
        <v>73</v>
      </c>
      <c r="D35" s="862" t="s">
        <v>83</v>
      </c>
      <c r="E35" s="863"/>
      <c r="F35" s="528">
        <v>0.85887999999999987</v>
      </c>
      <c r="G35" s="521">
        <v>0.99727000000000043</v>
      </c>
      <c r="H35" s="147">
        <v>0.81899</v>
      </c>
      <c r="I35" s="343">
        <v>7.508999999999999E-2</v>
      </c>
      <c r="J35" s="528">
        <v>4.9927366424456849</v>
      </c>
      <c r="K35" s="521">
        <v>6.2181679002440235</v>
      </c>
      <c r="L35" s="147">
        <v>11.996457471190615</v>
      </c>
      <c r="M35" s="343">
        <v>9.30574063947242</v>
      </c>
      <c r="N35" s="528">
        <v>4.3913043478260869</v>
      </c>
      <c r="O35" s="626">
        <v>5.2692307692307692</v>
      </c>
      <c r="P35" s="147">
        <v>9.684615384615384</v>
      </c>
      <c r="Q35" s="343">
        <v>6.2164179104477615</v>
      </c>
    </row>
    <row r="36" spans="2:17" s="155" customFormat="1" ht="15.95" customHeight="1" x14ac:dyDescent="0.2">
      <c r="B36" s="131"/>
      <c r="C36" s="134" t="s">
        <v>25</v>
      </c>
      <c r="D36" s="862" t="s">
        <v>84</v>
      </c>
      <c r="E36" s="863"/>
      <c r="F36" s="528">
        <v>41.469999999999963</v>
      </c>
      <c r="G36" s="521">
        <v>15.34843</v>
      </c>
      <c r="H36" s="147">
        <v>2.3468099999999992</v>
      </c>
      <c r="I36" s="343">
        <v>0.11186</v>
      </c>
      <c r="J36" s="528">
        <v>4.4217477045201141</v>
      </c>
      <c r="K36" s="521">
        <v>4.6548184564790258</v>
      </c>
      <c r="L36" s="147">
        <v>4.8536883747376063</v>
      </c>
      <c r="M36" s="343">
        <v>4.2692307692307692</v>
      </c>
      <c r="N36" s="528">
        <v>4.3717948717948714</v>
      </c>
      <c r="O36" s="626">
        <v>4.3720930232558137</v>
      </c>
      <c r="P36" s="147">
        <v>4.4629629629629628</v>
      </c>
      <c r="Q36" s="343">
        <v>4.2692307692307692</v>
      </c>
    </row>
    <row r="37" spans="2:17" s="155" customFormat="1" ht="28.5" customHeight="1" x14ac:dyDescent="0.2">
      <c r="B37" s="126" t="s">
        <v>67</v>
      </c>
      <c r="C37" s="858" t="s">
        <v>162</v>
      </c>
      <c r="D37" s="858"/>
      <c r="E37" s="859"/>
      <c r="F37" s="513">
        <v>3.5793400000000024</v>
      </c>
      <c r="G37" s="511">
        <v>4.1923500000000011</v>
      </c>
      <c r="H37" s="511">
        <v>24.628320000000098</v>
      </c>
      <c r="I37" s="618">
        <v>7.3993600000000077</v>
      </c>
      <c r="J37" s="513">
        <v>4.7364383024243892</v>
      </c>
      <c r="K37" s="511">
        <v>6.1310864475172293</v>
      </c>
      <c r="L37" s="511">
        <v>15.696764173292147</v>
      </c>
      <c r="M37" s="618">
        <v>16.239741263780701</v>
      </c>
      <c r="N37" s="513">
        <v>4.4814814814814818</v>
      </c>
      <c r="O37" s="617">
        <v>4.8538461538461535</v>
      </c>
      <c r="P37" s="511">
        <v>13.992700729927007</v>
      </c>
      <c r="Q37" s="618">
        <v>13.818181818181818</v>
      </c>
    </row>
    <row r="38" spans="2:17" s="155" customFormat="1" ht="15.95" customHeight="1" x14ac:dyDescent="0.2">
      <c r="B38" s="135"/>
      <c r="C38" s="140" t="s">
        <v>74</v>
      </c>
      <c r="D38" s="847" t="s">
        <v>24</v>
      </c>
      <c r="E38" s="848"/>
      <c r="F38" s="523">
        <v>0.7841999999999999</v>
      </c>
      <c r="G38" s="521">
        <v>1.10527</v>
      </c>
      <c r="H38" s="521">
        <v>18.339230000000004</v>
      </c>
      <c r="I38" s="622">
        <v>7.0470700000000068</v>
      </c>
      <c r="J38" s="523">
        <v>4.7042538602227291</v>
      </c>
      <c r="K38" s="521">
        <v>8.5795712131783155</v>
      </c>
      <c r="L38" s="521">
        <v>16.339344589321044</v>
      </c>
      <c r="M38" s="622">
        <v>16.242200601794636</v>
      </c>
      <c r="N38" s="523">
        <v>4.6634615384615383</v>
      </c>
      <c r="O38" s="621">
        <v>7.1839080459770113</v>
      </c>
      <c r="P38" s="521">
        <v>14.905263157894737</v>
      </c>
      <c r="Q38" s="622">
        <v>13.818181818181818</v>
      </c>
    </row>
    <row r="39" spans="2:17" s="155" customFormat="1" ht="15.95" customHeight="1" x14ac:dyDescent="0.2">
      <c r="B39" s="135"/>
      <c r="C39" s="140" t="s">
        <v>75</v>
      </c>
      <c r="D39" s="847" t="s">
        <v>85</v>
      </c>
      <c r="E39" s="848"/>
      <c r="F39" s="523">
        <v>2.0610600000000008</v>
      </c>
      <c r="G39" s="521">
        <v>1.33233</v>
      </c>
      <c r="H39" s="521">
        <v>5.0300299999999947</v>
      </c>
      <c r="I39" s="622">
        <v>0.28987000000000002</v>
      </c>
      <c r="J39" s="523">
        <v>4.5676236912439157</v>
      </c>
      <c r="K39" s="521">
        <v>5.7362098295106216</v>
      </c>
      <c r="L39" s="521">
        <v>14.8860145857382</v>
      </c>
      <c r="M39" s="622">
        <v>17.600799314413656</v>
      </c>
      <c r="N39" s="523">
        <v>4.2413793103448274</v>
      </c>
      <c r="O39" s="621">
        <v>4.9090909090909092</v>
      </c>
      <c r="P39" s="521">
        <v>12.015384615384615</v>
      </c>
      <c r="Q39" s="622">
        <v>13.98076923076923</v>
      </c>
    </row>
    <row r="40" spans="2:17" s="155" customFormat="1" ht="15.95" customHeight="1" x14ac:dyDescent="0.2">
      <c r="B40" s="135"/>
      <c r="C40" s="140" t="s">
        <v>76</v>
      </c>
      <c r="D40" s="847" t="s">
        <v>95</v>
      </c>
      <c r="E40" s="848"/>
      <c r="F40" s="523">
        <v>0.30326999999999998</v>
      </c>
      <c r="G40" s="521">
        <v>0.4573600000000001</v>
      </c>
      <c r="H40" s="521">
        <v>0.77551999999999977</v>
      </c>
      <c r="I40" s="622">
        <v>5.4420000000000003E-2</v>
      </c>
      <c r="J40" s="523">
        <v>5.7463098419285465</v>
      </c>
      <c r="K40" s="521">
        <v>5.8324049205993775</v>
      </c>
      <c r="L40" s="521">
        <v>9.4013818087883827</v>
      </c>
      <c r="M40" s="622">
        <v>7.5043302448650362</v>
      </c>
      <c r="N40" s="523">
        <v>5.3008849557522124</v>
      </c>
      <c r="O40" s="621">
        <v>5.1074380165289259</v>
      </c>
      <c r="P40" s="521">
        <v>7.3170731707317076</v>
      </c>
      <c r="Q40" s="622">
        <v>5.6122448979591839</v>
      </c>
    </row>
    <row r="41" spans="2:17" s="155" customFormat="1" ht="15.95" customHeight="1" thickBot="1" x14ac:dyDescent="0.25">
      <c r="B41" s="143"/>
      <c r="C41" s="144" t="s">
        <v>77</v>
      </c>
      <c r="D41" s="855" t="s">
        <v>86</v>
      </c>
      <c r="E41" s="856"/>
      <c r="F41" s="540">
        <v>0.43081000000000003</v>
      </c>
      <c r="G41" s="538">
        <v>1.2973899999999998</v>
      </c>
      <c r="H41" s="538">
        <v>0.48354000000000008</v>
      </c>
      <c r="I41" s="628">
        <v>8.0000000000000002E-3</v>
      </c>
      <c r="J41" s="540">
        <v>4.8917558213045176</v>
      </c>
      <c r="K41" s="538">
        <v>4.5559811905610799</v>
      </c>
      <c r="L41" s="538">
        <v>9.8562124839888021</v>
      </c>
      <c r="M41" s="628">
        <v>24.179746685606062</v>
      </c>
      <c r="N41" s="540">
        <v>4.5747126436781613</v>
      </c>
      <c r="O41" s="627">
        <v>4.476923076923077</v>
      </c>
      <c r="P41" s="538">
        <v>8</v>
      </c>
      <c r="Q41" s="628">
        <v>26.485795454545453</v>
      </c>
    </row>
    <row r="42" spans="2:17" s="198" customFormat="1" ht="15" customHeight="1" x14ac:dyDescent="0.2">
      <c r="B42" s="199" t="s">
        <v>213</v>
      </c>
      <c r="C42" s="140"/>
      <c r="D42" s="533"/>
      <c r="E42" s="533"/>
      <c r="F42" s="532"/>
      <c r="G42" s="532"/>
      <c r="H42" s="532"/>
      <c r="I42" s="532"/>
    </row>
    <row r="43" spans="2:17" x14ac:dyDescent="0.2">
      <c r="B43" s="199" t="s">
        <v>216</v>
      </c>
      <c r="C43" s="140"/>
      <c r="D43" s="533"/>
      <c r="E43" s="533"/>
      <c r="F43" s="532"/>
      <c r="G43" s="532"/>
      <c r="H43" s="532"/>
      <c r="I43" s="532"/>
    </row>
    <row r="44" spans="2:17" x14ac:dyDescent="0.2">
      <c r="B44" s="199" t="s">
        <v>215</v>
      </c>
      <c r="C44" s="530"/>
      <c r="D44" s="530"/>
      <c r="E44" s="530"/>
      <c r="F44" s="530"/>
      <c r="G44" s="530"/>
      <c r="H44" s="530"/>
      <c r="I44" s="530"/>
    </row>
    <row r="45" spans="2:17" x14ac:dyDescent="0.2">
      <c r="B45" s="158"/>
    </row>
    <row r="46" spans="2:17" x14ac:dyDescent="0.2">
      <c r="B46" s="158"/>
    </row>
  </sheetData>
  <mergeCells count="47">
    <mergeCell ref="D41:E41"/>
    <mergeCell ref="D35:E35"/>
    <mergeCell ref="D36:E36"/>
    <mergeCell ref="C37:E37"/>
    <mergeCell ref="D38:E38"/>
    <mergeCell ref="D39:E39"/>
    <mergeCell ref="D40:E40"/>
    <mergeCell ref="D21:E21"/>
    <mergeCell ref="D34:E34"/>
    <mergeCell ref="D23:E23"/>
    <mergeCell ref="D24:E24"/>
    <mergeCell ref="C25:E25"/>
    <mergeCell ref="C26:E26"/>
    <mergeCell ref="D27:E27"/>
    <mergeCell ref="D28:E28"/>
    <mergeCell ref="D29:E29"/>
    <mergeCell ref="D30:E30"/>
    <mergeCell ref="D31:E31"/>
    <mergeCell ref="D32:E32"/>
    <mergeCell ref="D33:E33"/>
    <mergeCell ref="D22:E22"/>
    <mergeCell ref="C11:E11"/>
    <mergeCell ref="D15:E15"/>
    <mergeCell ref="N7:N8"/>
    <mergeCell ref="O7:O8"/>
    <mergeCell ref="D20:E20"/>
    <mergeCell ref="L7:L8"/>
    <mergeCell ref="M7:M8"/>
    <mergeCell ref="P7:P8"/>
    <mergeCell ref="Q7:Q8"/>
    <mergeCell ref="B10:E10"/>
    <mergeCell ref="D17:E17"/>
    <mergeCell ref="D18:E18"/>
    <mergeCell ref="D19:E19"/>
    <mergeCell ref="B2:Q2"/>
    <mergeCell ref="B4:E8"/>
    <mergeCell ref="F4:I6"/>
    <mergeCell ref="J4:Q5"/>
    <mergeCell ref="J6:M6"/>
    <mergeCell ref="N6:Q6"/>
    <mergeCell ref="F7:F8"/>
    <mergeCell ref="G7:G8"/>
    <mergeCell ref="H7:H8"/>
    <mergeCell ref="I7:I8"/>
    <mergeCell ref="D16:E16"/>
    <mergeCell ref="J7:J8"/>
    <mergeCell ref="K7:K8"/>
  </mergeCells>
  <printOptions horizontalCentered="1" verticalCentered="1"/>
  <pageMargins left="0.23622047244094491" right="0.23622047244094491" top="0.70866141732283472" bottom="0.19685039370078741" header="0.19685039370078741" footer="0"/>
  <pageSetup paperSize="9" scale="64" orientation="landscape" r:id="rId1"/>
  <headerFooter scaleWithDoc="0"/>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4DA0FB-02D2-466C-817E-1772148EC876}">
  <sheetPr>
    <tabColor theme="0" tint="-0.34998626667073579"/>
  </sheetPr>
  <dimension ref="B2:W54"/>
  <sheetViews>
    <sheetView showGridLines="0" zoomScaleNormal="100" workbookViewId="0"/>
  </sheetViews>
  <sheetFormatPr defaultRowHeight="12" x14ac:dyDescent="0.2"/>
  <cols>
    <col min="1" max="1" width="1.85546875" style="120" customWidth="1"/>
    <col min="2" max="2" width="6.42578125" style="157" customWidth="1"/>
    <col min="3" max="3" width="6.7109375" style="157" customWidth="1"/>
    <col min="4" max="4" width="3.140625" style="155" customWidth="1"/>
    <col min="5" max="5" width="46.7109375" style="155" customWidth="1"/>
    <col min="6" max="17" width="9.140625" style="155" customWidth="1"/>
    <col min="18" max="23" width="9.140625" style="155"/>
    <col min="24" max="16384" width="9.140625" style="120"/>
  </cols>
  <sheetData>
    <row r="2" spans="2:23" ht="35.25" customHeight="1" thickBot="1" x14ac:dyDescent="0.25">
      <c r="B2" s="871" t="s">
        <v>230</v>
      </c>
      <c r="C2" s="871"/>
      <c r="D2" s="871"/>
      <c r="E2" s="871"/>
      <c r="F2" s="871"/>
      <c r="G2" s="871"/>
      <c r="H2" s="871"/>
      <c r="I2" s="871"/>
      <c r="J2" s="871"/>
      <c r="K2" s="871"/>
      <c r="L2" s="871"/>
      <c r="M2" s="871"/>
      <c r="N2" s="871"/>
      <c r="O2" s="871"/>
      <c r="P2" s="871"/>
      <c r="Q2" s="871"/>
      <c r="R2" s="871"/>
      <c r="S2" s="871"/>
      <c r="T2" s="871"/>
      <c r="U2" s="871"/>
      <c r="V2" s="871"/>
      <c r="W2" s="871"/>
    </row>
    <row r="3" spans="2:23" ht="18.75" customHeight="1" x14ac:dyDescent="0.2">
      <c r="B3" s="864" t="s">
        <v>123</v>
      </c>
      <c r="C3" s="865"/>
      <c r="D3" s="865"/>
      <c r="E3" s="866"/>
      <c r="F3" s="864" t="s">
        <v>50</v>
      </c>
      <c r="G3" s="865"/>
      <c r="H3" s="865"/>
      <c r="I3" s="865"/>
      <c r="J3" s="865"/>
      <c r="K3" s="866"/>
      <c r="L3" s="864" t="s">
        <v>147</v>
      </c>
      <c r="M3" s="865"/>
      <c r="N3" s="865"/>
      <c r="O3" s="865"/>
      <c r="P3" s="865"/>
      <c r="Q3" s="865"/>
      <c r="R3" s="865"/>
      <c r="S3" s="865"/>
      <c r="T3" s="865"/>
      <c r="U3" s="865"/>
      <c r="V3" s="865"/>
      <c r="W3" s="866"/>
    </row>
    <row r="4" spans="2:23" ht="8.25" customHeight="1" thickBot="1" x14ac:dyDescent="0.25">
      <c r="B4" s="867"/>
      <c r="C4" s="868"/>
      <c r="D4" s="868"/>
      <c r="E4" s="869"/>
      <c r="F4" s="867"/>
      <c r="G4" s="868"/>
      <c r="H4" s="868"/>
      <c r="I4" s="868"/>
      <c r="J4" s="868"/>
      <c r="K4" s="869"/>
      <c r="L4" s="870"/>
      <c r="M4" s="871"/>
      <c r="N4" s="871"/>
      <c r="O4" s="871"/>
      <c r="P4" s="871"/>
      <c r="Q4" s="871"/>
      <c r="R4" s="871"/>
      <c r="S4" s="871"/>
      <c r="T4" s="871"/>
      <c r="U4" s="871"/>
      <c r="V4" s="871"/>
      <c r="W4" s="872"/>
    </row>
    <row r="5" spans="2:23" ht="17.25" customHeight="1" thickBot="1" x14ac:dyDescent="0.25">
      <c r="B5" s="867"/>
      <c r="C5" s="868"/>
      <c r="D5" s="868"/>
      <c r="E5" s="869"/>
      <c r="F5" s="870"/>
      <c r="G5" s="871"/>
      <c r="H5" s="871"/>
      <c r="I5" s="871"/>
      <c r="J5" s="871"/>
      <c r="K5" s="872"/>
      <c r="L5" s="876" t="s">
        <v>143</v>
      </c>
      <c r="M5" s="877"/>
      <c r="N5" s="877"/>
      <c r="O5" s="877"/>
      <c r="P5" s="877"/>
      <c r="Q5" s="878"/>
      <c r="R5" s="876" t="s">
        <v>128</v>
      </c>
      <c r="S5" s="877"/>
      <c r="T5" s="877"/>
      <c r="U5" s="877"/>
      <c r="V5" s="877"/>
      <c r="W5" s="878"/>
    </row>
    <row r="6" spans="2:23" ht="29.25" customHeight="1" thickBot="1" x14ac:dyDescent="0.25">
      <c r="B6" s="867"/>
      <c r="C6" s="868"/>
      <c r="D6" s="868"/>
      <c r="E6" s="869"/>
      <c r="F6" s="377" t="s">
        <v>117</v>
      </c>
      <c r="G6" s="377" t="s">
        <v>126</v>
      </c>
      <c r="H6" s="377" t="s">
        <v>26</v>
      </c>
      <c r="I6" s="377" t="s">
        <v>27</v>
      </c>
      <c r="J6" s="377" t="s">
        <v>28</v>
      </c>
      <c r="K6" s="377" t="s">
        <v>127</v>
      </c>
      <c r="L6" s="211" t="s">
        <v>117</v>
      </c>
      <c r="M6" s="211" t="s">
        <v>126</v>
      </c>
      <c r="N6" s="211" t="s">
        <v>26</v>
      </c>
      <c r="O6" s="211" t="s">
        <v>27</v>
      </c>
      <c r="P6" s="211" t="s">
        <v>28</v>
      </c>
      <c r="Q6" s="211" t="s">
        <v>127</v>
      </c>
      <c r="R6" s="211" t="s">
        <v>117</v>
      </c>
      <c r="S6" s="211" t="s">
        <v>126</v>
      </c>
      <c r="T6" s="211" t="s">
        <v>26</v>
      </c>
      <c r="U6" s="211" t="s">
        <v>27</v>
      </c>
      <c r="V6" s="211" t="s">
        <v>28</v>
      </c>
      <c r="W6" s="211" t="s">
        <v>127</v>
      </c>
    </row>
    <row r="7" spans="2:23" ht="3" customHeight="1" x14ac:dyDescent="0.2">
      <c r="B7" s="121"/>
      <c r="C7" s="122"/>
      <c r="D7" s="122"/>
      <c r="E7" s="123"/>
      <c r="F7" s="121"/>
      <c r="G7" s="122"/>
      <c r="H7" s="122"/>
      <c r="I7" s="122"/>
      <c r="J7" s="122"/>
      <c r="K7" s="122"/>
      <c r="L7" s="207"/>
      <c r="M7" s="208"/>
      <c r="N7" s="208"/>
      <c r="O7" s="208"/>
      <c r="P7" s="208"/>
      <c r="Q7" s="209"/>
      <c r="R7" s="207"/>
      <c r="S7" s="208"/>
      <c r="T7" s="208"/>
      <c r="U7" s="208"/>
      <c r="V7" s="208"/>
      <c r="W7" s="209"/>
    </row>
    <row r="8" spans="2:23" ht="16.5" customHeight="1" x14ac:dyDescent="0.2">
      <c r="B8" s="879" t="s">
        <v>157</v>
      </c>
      <c r="C8" s="880"/>
      <c r="D8" s="880"/>
      <c r="E8" s="889"/>
      <c r="F8" s="240">
        <v>816.81860000000313</v>
      </c>
      <c r="G8" s="241">
        <v>246.9807499999981</v>
      </c>
      <c r="H8" s="241">
        <v>352.19194999999667</v>
      </c>
      <c r="I8" s="241">
        <v>573.74976000000277</v>
      </c>
      <c r="J8" s="242">
        <v>355.40014999999522</v>
      </c>
      <c r="K8" s="243">
        <v>53.32148999999999</v>
      </c>
      <c r="L8" s="242">
        <v>6.139446120006542</v>
      </c>
      <c r="M8" s="241">
        <v>6.8792446959495051</v>
      </c>
      <c r="N8" s="241">
        <v>7.5827961691193693</v>
      </c>
      <c r="O8" s="241">
        <v>8.458040487145885</v>
      </c>
      <c r="P8" s="242">
        <v>10.411316650442231</v>
      </c>
      <c r="Q8" s="243">
        <v>12.039901821755887</v>
      </c>
      <c r="R8" s="242">
        <v>4.775147928994083</v>
      </c>
      <c r="S8" s="241">
        <v>5.1243243243243244</v>
      </c>
      <c r="T8" s="241">
        <v>5.5491329479768785</v>
      </c>
      <c r="U8" s="241">
        <v>6.0346820809248554</v>
      </c>
      <c r="V8" s="242">
        <v>7.5375722543352603</v>
      </c>
      <c r="W8" s="243">
        <v>8.7105263157894743</v>
      </c>
    </row>
    <row r="9" spans="2:23" ht="29.25" customHeight="1" x14ac:dyDescent="0.2">
      <c r="B9" s="126" t="s">
        <v>53</v>
      </c>
      <c r="C9" s="882" t="s">
        <v>165</v>
      </c>
      <c r="D9" s="882"/>
      <c r="E9" s="883"/>
      <c r="F9" s="244">
        <v>681.33098000000905</v>
      </c>
      <c r="G9" s="245">
        <v>196.29930999999945</v>
      </c>
      <c r="H9" s="245">
        <v>248.9231599999996</v>
      </c>
      <c r="I9" s="245">
        <v>385.74813000000734</v>
      </c>
      <c r="J9" s="246">
        <v>227.01836000000051</v>
      </c>
      <c r="K9" s="247">
        <v>35.430170000000011</v>
      </c>
      <c r="L9" s="246">
        <v>5.8165399275085834</v>
      </c>
      <c r="M9" s="245">
        <v>6.6517912338877556</v>
      </c>
      <c r="N9" s="245">
        <v>6.9659476644869169</v>
      </c>
      <c r="O9" s="245">
        <v>8.1150353064602569</v>
      </c>
      <c r="P9" s="246">
        <v>9.8941668417197697</v>
      </c>
      <c r="Q9" s="247">
        <v>10.476231636381804</v>
      </c>
      <c r="R9" s="246">
        <v>4.7052023121387281</v>
      </c>
      <c r="S9" s="245">
        <v>5.0578034682080926</v>
      </c>
      <c r="T9" s="245">
        <v>5.3236994219653182</v>
      </c>
      <c r="U9" s="245">
        <v>5.8670520231213876</v>
      </c>
      <c r="V9" s="246">
        <v>7.0809248554913298</v>
      </c>
      <c r="W9" s="247">
        <v>7.6300578034682083</v>
      </c>
    </row>
    <row r="10" spans="2:23" ht="14.25" customHeight="1" x14ac:dyDescent="0.2">
      <c r="B10" s="131" t="s">
        <v>54</v>
      </c>
      <c r="C10" s="132" t="s">
        <v>14</v>
      </c>
      <c r="D10" s="132"/>
      <c r="E10" s="133"/>
      <c r="F10" s="127">
        <v>165.9478399999993</v>
      </c>
      <c r="G10" s="128">
        <v>65.192119999999989</v>
      </c>
      <c r="H10" s="128">
        <v>96.17503999999991</v>
      </c>
      <c r="I10" s="128">
        <v>137.49107000000021</v>
      </c>
      <c r="J10" s="129">
        <v>96.00486999999886</v>
      </c>
      <c r="K10" s="130">
        <v>18.623800000000017</v>
      </c>
      <c r="L10" s="129">
        <v>5.5219145343357177</v>
      </c>
      <c r="M10" s="128">
        <v>5.9448241506275874</v>
      </c>
      <c r="N10" s="128">
        <v>6.1780177505592349</v>
      </c>
      <c r="O10" s="128">
        <v>7.1763230067843358</v>
      </c>
      <c r="P10" s="129">
        <v>7.8408889618498723</v>
      </c>
      <c r="Q10" s="130">
        <v>8.8111822351969185</v>
      </c>
      <c r="R10" s="129">
        <v>4.6242774566473992</v>
      </c>
      <c r="S10" s="128">
        <v>4.8055555555555554</v>
      </c>
      <c r="T10" s="128">
        <v>5.0909090909090908</v>
      </c>
      <c r="U10" s="128">
        <v>5.4601226993865026</v>
      </c>
      <c r="V10" s="129">
        <v>5.7687861271676297</v>
      </c>
      <c r="W10" s="130">
        <v>6.0751445086705198</v>
      </c>
    </row>
    <row r="11" spans="2:23" ht="16.5" customHeight="1" x14ac:dyDescent="0.2">
      <c r="B11" s="131"/>
      <c r="C11" s="134" t="s">
        <v>55</v>
      </c>
      <c r="D11" s="132" t="s">
        <v>16</v>
      </c>
      <c r="E11" s="133"/>
      <c r="F11" s="127">
        <v>1.5558600000000014</v>
      </c>
      <c r="G11" s="128">
        <v>0.65156999999999998</v>
      </c>
      <c r="H11" s="128">
        <v>0.93797999999999981</v>
      </c>
      <c r="I11" s="128">
        <v>1.0729300000000004</v>
      </c>
      <c r="J11" s="129">
        <v>0.78366999999999964</v>
      </c>
      <c r="K11" s="130">
        <v>0.12600999999999998</v>
      </c>
      <c r="L11" s="129">
        <v>5.1271974299396721</v>
      </c>
      <c r="M11" s="128">
        <v>5.324735195334533</v>
      </c>
      <c r="N11" s="128">
        <v>6.0734783941994896</v>
      </c>
      <c r="O11" s="128">
        <v>6.950441448794292</v>
      </c>
      <c r="P11" s="129">
        <v>6.4780156149880854</v>
      </c>
      <c r="Q11" s="130">
        <v>6.3442792255203493</v>
      </c>
      <c r="R11" s="129">
        <v>4.7456647398843934</v>
      </c>
      <c r="S11" s="128">
        <v>4.9823788546255505</v>
      </c>
      <c r="T11" s="128">
        <v>6.0809248554913298</v>
      </c>
      <c r="U11" s="128">
        <v>5.5982142857142856</v>
      </c>
      <c r="V11" s="129">
        <v>5.4624277456647397</v>
      </c>
      <c r="W11" s="130">
        <v>5.5953757225433529</v>
      </c>
    </row>
    <row r="12" spans="2:23" ht="21.75" customHeight="1" x14ac:dyDescent="0.2">
      <c r="B12" s="131"/>
      <c r="C12" s="134" t="s">
        <v>15</v>
      </c>
      <c r="D12" s="132" t="s">
        <v>17</v>
      </c>
      <c r="E12" s="133"/>
      <c r="F12" s="127">
        <v>156.76187999999937</v>
      </c>
      <c r="G12" s="128">
        <v>61.457169999999984</v>
      </c>
      <c r="H12" s="128">
        <v>90.154339999999635</v>
      </c>
      <c r="I12" s="128">
        <v>127.92587999999988</v>
      </c>
      <c r="J12" s="129">
        <v>91.465559999998646</v>
      </c>
      <c r="K12" s="130">
        <v>16.560359999999974</v>
      </c>
      <c r="L12" s="129">
        <v>5.5105655162059621</v>
      </c>
      <c r="M12" s="128">
        <v>5.9364087144126936</v>
      </c>
      <c r="N12" s="128">
        <v>6.1128879900287787</v>
      </c>
      <c r="O12" s="128">
        <v>7.0476908282153401</v>
      </c>
      <c r="P12" s="129">
        <v>7.5061798913636357</v>
      </c>
      <c r="Q12" s="130">
        <v>7.5798109769746285</v>
      </c>
      <c r="R12" s="129">
        <v>4.6242774566473992</v>
      </c>
      <c r="S12" s="128">
        <v>4.8148148148148149</v>
      </c>
      <c r="T12" s="128">
        <v>5.0578034682080926</v>
      </c>
      <c r="U12" s="128">
        <v>5.4104046242774571</v>
      </c>
      <c r="V12" s="129">
        <v>5.601156069364162</v>
      </c>
      <c r="W12" s="130">
        <v>5.6416184971098264</v>
      </c>
    </row>
    <row r="13" spans="2:23" ht="21.75" customHeight="1" x14ac:dyDescent="0.2">
      <c r="B13" s="135"/>
      <c r="C13" s="136" t="s">
        <v>57</v>
      </c>
      <c r="D13" s="849" t="s">
        <v>78</v>
      </c>
      <c r="E13" s="850"/>
      <c r="F13" s="127">
        <v>23.063840000000003</v>
      </c>
      <c r="G13" s="128">
        <v>8.2244400000000013</v>
      </c>
      <c r="H13" s="128">
        <v>14.250569999999984</v>
      </c>
      <c r="I13" s="128">
        <v>21.381220000000049</v>
      </c>
      <c r="J13" s="129">
        <v>12.318759999999982</v>
      </c>
      <c r="K13" s="130">
        <v>1.6020200000000011</v>
      </c>
      <c r="L13" s="129">
        <v>5.260493272667051</v>
      </c>
      <c r="M13" s="128">
        <v>5.6686601762647024</v>
      </c>
      <c r="N13" s="128">
        <v>6.0341944556935214</v>
      </c>
      <c r="O13" s="128">
        <v>7.4198856638990449</v>
      </c>
      <c r="P13" s="129">
        <v>7.5063634671518704</v>
      </c>
      <c r="Q13" s="130">
        <v>7.1470123747294796</v>
      </c>
      <c r="R13" s="129">
        <v>4.32</v>
      </c>
      <c r="S13" s="128">
        <v>4.6242774566473992</v>
      </c>
      <c r="T13" s="128">
        <v>4.7701149425287355</v>
      </c>
      <c r="U13" s="128">
        <v>5.1618497109826587</v>
      </c>
      <c r="V13" s="129">
        <v>5.4624277456647397</v>
      </c>
      <c r="W13" s="130">
        <v>5.2222222222222223</v>
      </c>
    </row>
    <row r="14" spans="2:23" ht="21.75" customHeight="1" x14ac:dyDescent="0.2">
      <c r="B14" s="135"/>
      <c r="C14" s="137" t="s">
        <v>58</v>
      </c>
      <c r="D14" s="849" t="s">
        <v>96</v>
      </c>
      <c r="E14" s="850"/>
      <c r="F14" s="127">
        <v>42.414979999999915</v>
      </c>
      <c r="G14" s="128">
        <v>20.556599999999992</v>
      </c>
      <c r="H14" s="128">
        <v>29.660799999999966</v>
      </c>
      <c r="I14" s="128">
        <v>37.844599999999943</v>
      </c>
      <c r="J14" s="129">
        <v>31.684380000000072</v>
      </c>
      <c r="K14" s="130">
        <v>6.0879700000000021</v>
      </c>
      <c r="L14" s="129">
        <v>4.9965403058806253</v>
      </c>
      <c r="M14" s="128">
        <v>4.9025871429602015</v>
      </c>
      <c r="N14" s="128">
        <v>5.0900838221269868</v>
      </c>
      <c r="O14" s="128">
        <v>5.5254185596627394</v>
      </c>
      <c r="P14" s="129">
        <v>5.8614385598769942</v>
      </c>
      <c r="Q14" s="130">
        <v>5.8300695781874614</v>
      </c>
      <c r="R14" s="129">
        <v>4.1907514450867049</v>
      </c>
      <c r="S14" s="128">
        <v>4.098265895953757</v>
      </c>
      <c r="T14" s="128">
        <v>4.2196531791907512</v>
      </c>
      <c r="U14" s="128">
        <v>4.2835820895522385</v>
      </c>
      <c r="V14" s="129">
        <v>4.2716763005780347</v>
      </c>
      <c r="W14" s="130">
        <v>4.4294478527607364</v>
      </c>
    </row>
    <row r="15" spans="2:23" ht="21.75" customHeight="1" x14ac:dyDescent="0.2">
      <c r="B15" s="135"/>
      <c r="C15" s="137" t="s">
        <v>59</v>
      </c>
      <c r="D15" s="849" t="s">
        <v>97</v>
      </c>
      <c r="E15" s="850"/>
      <c r="F15" s="127">
        <v>4.6593799999999987</v>
      </c>
      <c r="G15" s="128">
        <v>1.8144099999999996</v>
      </c>
      <c r="H15" s="128">
        <v>3.4568800000000017</v>
      </c>
      <c r="I15" s="128">
        <v>5.0369100000000149</v>
      </c>
      <c r="J15" s="129">
        <v>4.8910500000000239</v>
      </c>
      <c r="K15" s="130">
        <v>0.97913999999999968</v>
      </c>
      <c r="L15" s="129">
        <v>5.9304976205890005</v>
      </c>
      <c r="M15" s="128">
        <v>5.7316528088538572</v>
      </c>
      <c r="N15" s="128">
        <v>6.6207771990283524</v>
      </c>
      <c r="O15" s="128">
        <v>8.2731076560932326</v>
      </c>
      <c r="P15" s="129">
        <v>10.145406390045768</v>
      </c>
      <c r="Q15" s="130">
        <v>10.365659980480347</v>
      </c>
      <c r="R15" s="129">
        <v>4.9132947976878611</v>
      </c>
      <c r="S15" s="128">
        <v>5.2196531791907512</v>
      </c>
      <c r="T15" s="128">
        <v>5.5632183908045976</v>
      </c>
      <c r="U15" s="128">
        <v>6.398843930635838</v>
      </c>
      <c r="V15" s="129">
        <v>7.9802631578947372</v>
      </c>
      <c r="W15" s="130">
        <v>8.2651933701657452</v>
      </c>
    </row>
    <row r="16" spans="2:23" ht="21.75" customHeight="1" x14ac:dyDescent="0.2">
      <c r="B16" s="135"/>
      <c r="C16" s="137" t="s">
        <v>60</v>
      </c>
      <c r="D16" s="849" t="s">
        <v>98</v>
      </c>
      <c r="E16" s="850"/>
      <c r="F16" s="127">
        <v>21.014679999999998</v>
      </c>
      <c r="G16" s="128">
        <v>8.4037600000000072</v>
      </c>
      <c r="H16" s="128">
        <v>11.199139999999977</v>
      </c>
      <c r="I16" s="128">
        <v>19.047479999999979</v>
      </c>
      <c r="J16" s="129">
        <v>13.565189999999966</v>
      </c>
      <c r="K16" s="130">
        <v>3.1742700000000013</v>
      </c>
      <c r="L16" s="129">
        <v>6.2388930623724521</v>
      </c>
      <c r="M16" s="128">
        <v>6.5965671096070428</v>
      </c>
      <c r="N16" s="128">
        <v>7.0333866304885033</v>
      </c>
      <c r="O16" s="128">
        <v>8.4335860810635186</v>
      </c>
      <c r="P16" s="129">
        <v>8.7823399821054942</v>
      </c>
      <c r="Q16" s="130">
        <v>7.7857570840414123</v>
      </c>
      <c r="R16" s="129">
        <v>5.0462427745664744</v>
      </c>
      <c r="S16" s="128">
        <v>5.5421052631578949</v>
      </c>
      <c r="T16" s="128">
        <v>5.7341040462427744</v>
      </c>
      <c r="U16" s="128">
        <v>6.5906432748538011</v>
      </c>
      <c r="V16" s="129">
        <v>6.5722543352601157</v>
      </c>
      <c r="W16" s="130">
        <v>6.1156069364161851</v>
      </c>
    </row>
    <row r="17" spans="2:23" ht="21.75" customHeight="1" x14ac:dyDescent="0.2">
      <c r="B17" s="135"/>
      <c r="C17" s="137" t="s">
        <v>61</v>
      </c>
      <c r="D17" s="849" t="s">
        <v>87</v>
      </c>
      <c r="E17" s="850"/>
      <c r="F17" s="127">
        <v>21.358800000000034</v>
      </c>
      <c r="G17" s="128">
        <v>8.1804400000000044</v>
      </c>
      <c r="H17" s="128">
        <v>10.210110000000006</v>
      </c>
      <c r="I17" s="128">
        <v>15.228850000000014</v>
      </c>
      <c r="J17" s="129">
        <v>10.267810000000004</v>
      </c>
      <c r="K17" s="130">
        <v>1.2500100000000003</v>
      </c>
      <c r="L17" s="129">
        <v>5.4603886519081888</v>
      </c>
      <c r="M17" s="128">
        <v>6.5654368210241172</v>
      </c>
      <c r="N17" s="128">
        <v>6.6120517604731486</v>
      </c>
      <c r="O17" s="128">
        <v>7.5505525885975553</v>
      </c>
      <c r="P17" s="129">
        <v>7.8489495110415044</v>
      </c>
      <c r="Q17" s="130">
        <v>10.054247698131567</v>
      </c>
      <c r="R17" s="129">
        <v>4.7745664739884397</v>
      </c>
      <c r="S17" s="128">
        <v>5.6763005780346818</v>
      </c>
      <c r="T17" s="128">
        <v>5.7743589743589743</v>
      </c>
      <c r="U17" s="128">
        <v>6.2774566473988438</v>
      </c>
      <c r="V17" s="129">
        <v>6.5317919075144513</v>
      </c>
      <c r="W17" s="130">
        <v>6.6008403361344534</v>
      </c>
    </row>
    <row r="18" spans="2:23" ht="27" customHeight="1" x14ac:dyDescent="0.2">
      <c r="B18" s="135"/>
      <c r="C18" s="137" t="s">
        <v>62</v>
      </c>
      <c r="D18" s="849" t="s">
        <v>88</v>
      </c>
      <c r="E18" s="850"/>
      <c r="F18" s="127">
        <v>11.217659999999979</v>
      </c>
      <c r="G18" s="128">
        <v>3.9170899999999995</v>
      </c>
      <c r="H18" s="128">
        <v>6.0598499999999929</v>
      </c>
      <c r="I18" s="128">
        <v>9.4163800000000055</v>
      </c>
      <c r="J18" s="129">
        <v>8.1971799999999906</v>
      </c>
      <c r="K18" s="130">
        <v>1.4056200000000001</v>
      </c>
      <c r="L18" s="129">
        <v>6.1887765322306256</v>
      </c>
      <c r="M18" s="128">
        <v>8.362935772616801</v>
      </c>
      <c r="N18" s="128">
        <v>7.1110779010340135</v>
      </c>
      <c r="O18" s="128">
        <v>8.2830398481847833</v>
      </c>
      <c r="P18" s="129">
        <v>8.383953499107438</v>
      </c>
      <c r="Q18" s="130">
        <v>9.8090406693663592</v>
      </c>
      <c r="R18" s="129">
        <v>5.202312138728324</v>
      </c>
      <c r="S18" s="128">
        <v>6.0578034682080926</v>
      </c>
      <c r="T18" s="128">
        <v>5.9119170984455955</v>
      </c>
      <c r="U18" s="128">
        <v>6.7861271676300579</v>
      </c>
      <c r="V18" s="129">
        <v>6.8208092485549132</v>
      </c>
      <c r="W18" s="130">
        <v>10.16184971098266</v>
      </c>
    </row>
    <row r="19" spans="2:23" ht="21.75" customHeight="1" x14ac:dyDescent="0.2">
      <c r="B19" s="135"/>
      <c r="C19" s="137" t="s">
        <v>63</v>
      </c>
      <c r="D19" s="849" t="s">
        <v>159</v>
      </c>
      <c r="E19" s="850"/>
      <c r="F19" s="127">
        <v>16.206239999999916</v>
      </c>
      <c r="G19" s="128">
        <v>4.6969099999999964</v>
      </c>
      <c r="H19" s="128">
        <v>6.4896699999999736</v>
      </c>
      <c r="I19" s="128">
        <v>10.047869999999977</v>
      </c>
      <c r="J19" s="129">
        <v>6.5756999999999719</v>
      </c>
      <c r="K19" s="130">
        <v>0.54849000000000003</v>
      </c>
      <c r="L19" s="129">
        <v>5.8789141326662238</v>
      </c>
      <c r="M19" s="128">
        <v>7.1421580584883797</v>
      </c>
      <c r="N19" s="128">
        <v>7.0603923542791431</v>
      </c>
      <c r="O19" s="128">
        <v>7.6782624021059265</v>
      </c>
      <c r="P19" s="129">
        <v>9.6950777774227177</v>
      </c>
      <c r="Q19" s="130">
        <v>9.8781022043612694</v>
      </c>
      <c r="R19" s="129">
        <v>4.9479768786127165</v>
      </c>
      <c r="S19" s="128">
        <v>5.4104046242774571</v>
      </c>
      <c r="T19" s="128">
        <v>5.7403314917127073</v>
      </c>
      <c r="U19" s="128">
        <v>5.9030612244897958</v>
      </c>
      <c r="V19" s="129">
        <v>8.6705202312138727</v>
      </c>
      <c r="W19" s="130">
        <v>9.4335260115606943</v>
      </c>
    </row>
    <row r="20" spans="2:23" ht="24.75" customHeight="1" x14ac:dyDescent="0.2">
      <c r="B20" s="135"/>
      <c r="C20" s="137" t="s">
        <v>64</v>
      </c>
      <c r="D20" s="849" t="s">
        <v>56</v>
      </c>
      <c r="E20" s="850"/>
      <c r="F20" s="127">
        <v>11.226360000000035</v>
      </c>
      <c r="G20" s="128">
        <v>3.7500099999999978</v>
      </c>
      <c r="H20" s="128">
        <v>5.5022400000000138</v>
      </c>
      <c r="I20" s="128">
        <v>6.6778300000000019</v>
      </c>
      <c r="J20" s="129">
        <v>2.5541799999999983</v>
      </c>
      <c r="K20" s="130">
        <v>0.83050999999999997</v>
      </c>
      <c r="L20" s="129">
        <v>4.9840124068053608</v>
      </c>
      <c r="M20" s="128">
        <v>5.3586438939765415</v>
      </c>
      <c r="N20" s="128">
        <v>5.2417837358014046</v>
      </c>
      <c r="O20" s="128">
        <v>5.3642431073118271</v>
      </c>
      <c r="P20" s="129">
        <v>5.5624709650267112</v>
      </c>
      <c r="Q20" s="130">
        <v>5.1245336193242359</v>
      </c>
      <c r="R20" s="129">
        <v>4.3641618497109826</v>
      </c>
      <c r="S20" s="128">
        <v>4.5375722543352603</v>
      </c>
      <c r="T20" s="128">
        <v>4.5279187817258881</v>
      </c>
      <c r="U20" s="128">
        <v>4.6184971098265892</v>
      </c>
      <c r="V20" s="129">
        <v>4.797687861271676</v>
      </c>
      <c r="W20" s="130">
        <v>4.5375722543352603</v>
      </c>
    </row>
    <row r="21" spans="2:23" ht="14.1" customHeight="1" x14ac:dyDescent="0.2">
      <c r="B21" s="135"/>
      <c r="C21" s="137">
        <v>33</v>
      </c>
      <c r="D21" s="849" t="s">
        <v>79</v>
      </c>
      <c r="E21" s="850"/>
      <c r="F21" s="127">
        <v>5.599940000000001</v>
      </c>
      <c r="G21" s="128">
        <v>1.9135099999999987</v>
      </c>
      <c r="H21" s="128">
        <v>3.3250799999999994</v>
      </c>
      <c r="I21" s="128">
        <v>3.244740000000002</v>
      </c>
      <c r="J21" s="129">
        <v>1.4113100000000001</v>
      </c>
      <c r="K21" s="130">
        <v>0.68232999999999999</v>
      </c>
      <c r="L21" s="129">
        <v>6.1736632224039418</v>
      </c>
      <c r="M21" s="128">
        <v>6.0045102105875516</v>
      </c>
      <c r="N21" s="128">
        <v>8.1858451151345317</v>
      </c>
      <c r="O21" s="128">
        <v>7.8788925313714708</v>
      </c>
      <c r="P21" s="129">
        <v>8.7438173348033068</v>
      </c>
      <c r="Q21" s="130">
        <v>11.267590460115166</v>
      </c>
      <c r="R21" s="129">
        <v>5.5375722543352603</v>
      </c>
      <c r="S21" s="128">
        <v>5.3121387283236992</v>
      </c>
      <c r="T21" s="128">
        <v>7.2764227642276422</v>
      </c>
      <c r="U21" s="128">
        <v>6.3771428571428572</v>
      </c>
      <c r="V21" s="129">
        <v>7.8786127167630058</v>
      </c>
      <c r="W21" s="130">
        <v>10.185365853658537</v>
      </c>
    </row>
    <row r="22" spans="2:23" ht="24.75" customHeight="1" x14ac:dyDescent="0.2">
      <c r="B22" s="135"/>
      <c r="C22" s="134" t="s">
        <v>65</v>
      </c>
      <c r="D22" s="860" t="s">
        <v>94</v>
      </c>
      <c r="E22" s="861"/>
      <c r="F22" s="127">
        <v>7.630100000000013</v>
      </c>
      <c r="G22" s="128">
        <v>3.0833800000000009</v>
      </c>
      <c r="H22" s="128">
        <v>5.0827200000000081</v>
      </c>
      <c r="I22" s="128">
        <v>8.4922600000000017</v>
      </c>
      <c r="J22" s="129">
        <v>3.7556399999999961</v>
      </c>
      <c r="K22" s="130">
        <v>1.9374300000000022</v>
      </c>
      <c r="L22" s="129">
        <v>5.8355693976031899</v>
      </c>
      <c r="M22" s="128">
        <v>6.2435937653624967</v>
      </c>
      <c r="N22" s="128">
        <v>7.3525436737777854</v>
      </c>
      <c r="O22" s="128">
        <v>9.1425534024353681</v>
      </c>
      <c r="P22" s="129">
        <v>16.276840097964815</v>
      </c>
      <c r="Q22" s="130">
        <v>19.496887410642525</v>
      </c>
      <c r="R22" s="129">
        <v>4.5780346820809248</v>
      </c>
      <c r="S22" s="128">
        <v>4.6735751295336785</v>
      </c>
      <c r="T22" s="128">
        <v>5.3294797687861273</v>
      </c>
      <c r="U22" s="128">
        <v>6.2196531791907512</v>
      </c>
      <c r="V22" s="129">
        <v>15.125</v>
      </c>
      <c r="W22" s="130">
        <v>17.745454545454546</v>
      </c>
    </row>
    <row r="23" spans="2:23" ht="14.1" customHeight="1" x14ac:dyDescent="0.2">
      <c r="B23" s="131" t="s">
        <v>29</v>
      </c>
      <c r="C23" s="860" t="s">
        <v>18</v>
      </c>
      <c r="D23" s="860"/>
      <c r="E23" s="861"/>
      <c r="F23" s="127">
        <v>62.811039999999977</v>
      </c>
      <c r="G23" s="128">
        <v>19.508719999999997</v>
      </c>
      <c r="H23" s="128">
        <v>21.38459000000001</v>
      </c>
      <c r="I23" s="128">
        <v>23.982780000000098</v>
      </c>
      <c r="J23" s="129">
        <v>8.9450799999999973</v>
      </c>
      <c r="K23" s="130">
        <v>0.97469000000000017</v>
      </c>
      <c r="L23" s="129">
        <v>5.4040900028488839</v>
      </c>
      <c r="M23" s="128">
        <v>5.386081680720558</v>
      </c>
      <c r="N23" s="128">
        <v>6.1475562689289633</v>
      </c>
      <c r="O23" s="128">
        <v>7.1070239841003167</v>
      </c>
      <c r="P23" s="129">
        <v>8.0008713496453208</v>
      </c>
      <c r="Q23" s="130">
        <v>8.2561821324210456</v>
      </c>
      <c r="R23" s="129">
        <v>4.6531791907514455</v>
      </c>
      <c r="S23" s="128">
        <v>4.8612716760000003</v>
      </c>
      <c r="T23" s="128">
        <v>5.1049723756906076</v>
      </c>
      <c r="U23" s="128">
        <v>5.5869565217391308</v>
      </c>
      <c r="V23" s="129">
        <v>6.5260115606936413</v>
      </c>
      <c r="W23" s="130">
        <v>6.6373056994818649</v>
      </c>
    </row>
    <row r="24" spans="2:23" ht="16.5" customHeight="1" x14ac:dyDescent="0.2">
      <c r="B24" s="131" t="s">
        <v>66</v>
      </c>
      <c r="C24" s="860" t="s">
        <v>19</v>
      </c>
      <c r="D24" s="860"/>
      <c r="E24" s="861"/>
      <c r="F24" s="127">
        <v>452.57209999999588</v>
      </c>
      <c r="G24" s="128">
        <v>111.59847000000026</v>
      </c>
      <c r="H24" s="128">
        <v>131.36353000000003</v>
      </c>
      <c r="I24" s="128">
        <v>224.27427999999998</v>
      </c>
      <c r="J24" s="129">
        <v>122.06840999999913</v>
      </c>
      <c r="K24" s="130">
        <v>15.831679999999984</v>
      </c>
      <c r="L24" s="129">
        <v>5.9818149330204209</v>
      </c>
      <c r="M24" s="128">
        <v>7.2860387840738037</v>
      </c>
      <c r="N24" s="128">
        <v>7.6760393881389684</v>
      </c>
      <c r="O24" s="128">
        <v>8.798303456005911</v>
      </c>
      <c r="P24" s="129">
        <v>11.647776605056881</v>
      </c>
      <c r="Q24" s="130">
        <v>12.571612991285525</v>
      </c>
      <c r="R24" s="129">
        <v>4.7514450867052025</v>
      </c>
      <c r="S24" s="128">
        <v>5.3977900552486187</v>
      </c>
      <c r="T24" s="128">
        <v>5.6134969325153374</v>
      </c>
      <c r="U24" s="128">
        <v>6.1973684210526319</v>
      </c>
      <c r="V24" s="129">
        <v>8.8405797101449277</v>
      </c>
      <c r="W24" s="130">
        <v>10.402366863905325</v>
      </c>
    </row>
    <row r="25" spans="2:23" ht="21.75" customHeight="1" x14ac:dyDescent="0.2">
      <c r="B25" s="131"/>
      <c r="C25" s="134" t="s">
        <v>20</v>
      </c>
      <c r="D25" s="860" t="s">
        <v>99</v>
      </c>
      <c r="E25" s="861"/>
      <c r="F25" s="127">
        <v>107.90897000000025</v>
      </c>
      <c r="G25" s="128">
        <v>39.748690000000096</v>
      </c>
      <c r="H25" s="128">
        <v>47.811119999999967</v>
      </c>
      <c r="I25" s="128">
        <v>94.680890000000119</v>
      </c>
      <c r="J25" s="129">
        <v>45.418340000000029</v>
      </c>
      <c r="K25" s="130">
        <v>4.6635799999999996</v>
      </c>
      <c r="L25" s="129">
        <v>5.6723895460250402</v>
      </c>
      <c r="M25" s="128">
        <v>6.3902652618946663</v>
      </c>
      <c r="N25" s="128">
        <v>6.7983250541038993</v>
      </c>
      <c r="O25" s="128">
        <v>7.4750395896322166</v>
      </c>
      <c r="P25" s="129">
        <v>8.5402982413146482</v>
      </c>
      <c r="Q25" s="130">
        <v>7.232349542380005</v>
      </c>
      <c r="R25" s="129">
        <v>4.7514450867052025</v>
      </c>
      <c r="S25" s="128">
        <v>5.0397727272727275</v>
      </c>
      <c r="T25" s="128">
        <v>5.3410404624277454</v>
      </c>
      <c r="U25" s="128">
        <v>5.6069364161849711</v>
      </c>
      <c r="V25" s="129">
        <v>6.0502793296089381</v>
      </c>
      <c r="W25" s="130">
        <v>6.3583815028901736</v>
      </c>
    </row>
    <row r="26" spans="2:23" ht="16.5" customHeight="1" x14ac:dyDescent="0.2">
      <c r="B26" s="131"/>
      <c r="C26" s="138">
        <v>45</v>
      </c>
      <c r="D26" s="849" t="s">
        <v>80</v>
      </c>
      <c r="E26" s="850"/>
      <c r="F26" s="127">
        <v>13.192589999999999</v>
      </c>
      <c r="G26" s="128">
        <v>4.4043100000000006</v>
      </c>
      <c r="H26" s="128">
        <v>7.5162700000000013</v>
      </c>
      <c r="I26" s="128">
        <v>9.7345099999999931</v>
      </c>
      <c r="J26" s="129">
        <v>5.0726299999999984</v>
      </c>
      <c r="K26" s="130">
        <v>0.68012000000000006</v>
      </c>
      <c r="L26" s="129">
        <v>5.642714939243902</v>
      </c>
      <c r="M26" s="128">
        <v>6.2047583886104558</v>
      </c>
      <c r="N26" s="128">
        <v>6.5065791914838478</v>
      </c>
      <c r="O26" s="128">
        <v>7.0769961966914954</v>
      </c>
      <c r="P26" s="129">
        <v>8.3496624358513252</v>
      </c>
      <c r="Q26" s="130">
        <v>8.3138484578362171</v>
      </c>
      <c r="R26" s="129">
        <v>4.7745664739884397</v>
      </c>
      <c r="S26" s="128">
        <v>5.5433526011560694</v>
      </c>
      <c r="T26" s="128">
        <v>5.7803468208092488</v>
      </c>
      <c r="U26" s="128">
        <v>6.3294797687861273</v>
      </c>
      <c r="V26" s="129">
        <v>7.0809248554913298</v>
      </c>
      <c r="W26" s="130">
        <v>7.3063583815028901</v>
      </c>
    </row>
    <row r="27" spans="2:23" ht="16.5" customHeight="1" x14ac:dyDescent="0.2">
      <c r="B27" s="131"/>
      <c r="C27" s="138">
        <v>46</v>
      </c>
      <c r="D27" s="849" t="s">
        <v>81</v>
      </c>
      <c r="E27" s="850"/>
      <c r="F27" s="127">
        <v>34.888930000000009</v>
      </c>
      <c r="G27" s="128">
        <v>14.356909999999997</v>
      </c>
      <c r="H27" s="128">
        <v>16.619879999999995</v>
      </c>
      <c r="I27" s="128">
        <v>31.85282999999999</v>
      </c>
      <c r="J27" s="129">
        <v>16.034969999999998</v>
      </c>
      <c r="K27" s="130">
        <v>1.2176200000000001</v>
      </c>
      <c r="L27" s="129">
        <v>6.3473426063506979</v>
      </c>
      <c r="M27" s="128">
        <v>7.0522275442680682</v>
      </c>
      <c r="N27" s="128">
        <v>7.9687845194387892</v>
      </c>
      <c r="O27" s="128">
        <v>8.9391975529621686</v>
      </c>
      <c r="P27" s="129">
        <v>11.366668109962401</v>
      </c>
      <c r="Q27" s="130">
        <v>8.1375935974786593</v>
      </c>
      <c r="R27" s="129">
        <v>4.8208092485549132</v>
      </c>
      <c r="S27" s="128">
        <v>5.2312138728323703</v>
      </c>
      <c r="T27" s="128">
        <v>5.6473988439306355</v>
      </c>
      <c r="U27" s="128">
        <v>6.1213872832369942</v>
      </c>
      <c r="V27" s="129">
        <v>7.8439306358381504</v>
      </c>
      <c r="W27" s="130">
        <v>6.25</v>
      </c>
    </row>
    <row r="28" spans="2:23" ht="16.5" customHeight="1" x14ac:dyDescent="0.2">
      <c r="B28" s="131"/>
      <c r="C28" s="138">
        <v>47</v>
      </c>
      <c r="D28" s="849" t="s">
        <v>82</v>
      </c>
      <c r="E28" s="850"/>
      <c r="F28" s="127">
        <v>59.827450000000191</v>
      </c>
      <c r="G28" s="128">
        <v>20.987470000000048</v>
      </c>
      <c r="H28" s="128">
        <v>23.674970000000034</v>
      </c>
      <c r="I28" s="128">
        <v>53.093550000000121</v>
      </c>
      <c r="J28" s="129">
        <v>24.31074000000002</v>
      </c>
      <c r="K28" s="130">
        <v>2.7658400000000003</v>
      </c>
      <c r="L28" s="129">
        <v>5.2853280022969704</v>
      </c>
      <c r="M28" s="128">
        <v>5.9763657716581013</v>
      </c>
      <c r="N28" s="128">
        <v>6.0692827286481501</v>
      </c>
      <c r="O28" s="128">
        <v>6.6696156292814921</v>
      </c>
      <c r="P28" s="129">
        <v>6.7158481774003764</v>
      </c>
      <c r="Q28" s="130">
        <v>6.5678887244189861</v>
      </c>
      <c r="R28" s="129">
        <v>4.7109826589595372</v>
      </c>
      <c r="S28" s="128">
        <v>4.9306358381502893</v>
      </c>
      <c r="T28" s="128">
        <v>5.0173410404624281</v>
      </c>
      <c r="U28" s="128">
        <v>5.3468208092485545</v>
      </c>
      <c r="V28" s="129">
        <v>5.4219653179190752</v>
      </c>
      <c r="W28" s="130">
        <v>6.3583815028901736</v>
      </c>
    </row>
    <row r="29" spans="2:23" ht="16.5" customHeight="1" x14ac:dyDescent="0.2">
      <c r="B29" s="131"/>
      <c r="C29" s="134" t="s">
        <v>1</v>
      </c>
      <c r="D29" s="860" t="str">
        <f>"Transportes e armazenagem"</f>
        <v>Transportes e armazenagem</v>
      </c>
      <c r="E29" s="861"/>
      <c r="F29" s="127">
        <v>37.906240000000061</v>
      </c>
      <c r="G29" s="128">
        <v>11.14331999999999</v>
      </c>
      <c r="H29" s="128">
        <v>14.767400000000034</v>
      </c>
      <c r="I29" s="128">
        <v>28.65675999999997</v>
      </c>
      <c r="J29" s="129">
        <v>20.142370000000046</v>
      </c>
      <c r="K29" s="130">
        <v>4.9687900000000091</v>
      </c>
      <c r="L29" s="129">
        <v>5.8641573646600822</v>
      </c>
      <c r="M29" s="128">
        <v>7.2288433406952723</v>
      </c>
      <c r="N29" s="128">
        <v>7.3559336382723748</v>
      </c>
      <c r="O29" s="128">
        <v>9.5839991468671144</v>
      </c>
      <c r="P29" s="129">
        <v>11.234920543727233</v>
      </c>
      <c r="Q29" s="130">
        <v>13.579285766293937</v>
      </c>
      <c r="R29" s="129">
        <v>5.2366863905325447</v>
      </c>
      <c r="S29" s="128">
        <v>5.7803468208092488</v>
      </c>
      <c r="T29" s="128">
        <v>5.9768786127167628</v>
      </c>
      <c r="U29" s="128">
        <v>7.0751445086705198</v>
      </c>
      <c r="V29" s="129">
        <v>8.7751479289940821</v>
      </c>
      <c r="W29" s="130">
        <v>10.791907514450868</v>
      </c>
    </row>
    <row r="30" spans="2:23" ht="20.100000000000001" customHeight="1" x14ac:dyDescent="0.2">
      <c r="B30" s="131"/>
      <c r="C30" s="134" t="s">
        <v>21</v>
      </c>
      <c r="D30" s="860" t="str">
        <f>"Alojamento, restauração e similares"</f>
        <v>Alojamento, restauração e similares</v>
      </c>
      <c r="E30" s="861"/>
      <c r="F30" s="127">
        <v>82.164540000000088</v>
      </c>
      <c r="G30" s="128">
        <v>17.515900000000002</v>
      </c>
      <c r="H30" s="128">
        <v>18.192510000000006</v>
      </c>
      <c r="I30" s="128">
        <v>24.464720000000014</v>
      </c>
      <c r="J30" s="129">
        <v>12.139759999999994</v>
      </c>
      <c r="K30" s="130">
        <v>1.2633900000000002</v>
      </c>
      <c r="L30" s="129">
        <v>4.8274583208150394</v>
      </c>
      <c r="M30" s="128">
        <v>5.4850053185985894</v>
      </c>
      <c r="N30" s="128">
        <v>5.4467253858117317</v>
      </c>
      <c r="O30" s="128">
        <v>5.8115672093804829</v>
      </c>
      <c r="P30" s="129">
        <v>6.3735546189884245</v>
      </c>
      <c r="Q30" s="130">
        <v>6.9264239498691937</v>
      </c>
      <c r="R30" s="129">
        <v>4.2254335260115603</v>
      </c>
      <c r="S30" s="128">
        <v>4.3352601156069364</v>
      </c>
      <c r="T30" s="128">
        <v>4.4736842105263159</v>
      </c>
      <c r="U30" s="128">
        <v>4.7485714285714282</v>
      </c>
      <c r="V30" s="129">
        <v>5.3815028901734108</v>
      </c>
      <c r="W30" s="130">
        <v>5.2254335260115603</v>
      </c>
    </row>
    <row r="31" spans="2:23" ht="16.5" customHeight="1" x14ac:dyDescent="0.2">
      <c r="B31" s="131"/>
      <c r="C31" s="134" t="s">
        <v>22</v>
      </c>
      <c r="D31" s="860" t="str">
        <f>"Activ de informação e de comunicação "</f>
        <v xml:space="preserve">Activ de informação e de comunicação </v>
      </c>
      <c r="E31" s="861"/>
      <c r="F31" s="127">
        <v>28.767679999999892</v>
      </c>
      <c r="G31" s="128">
        <v>10.350919999999986</v>
      </c>
      <c r="H31" s="128">
        <v>9.4385700000000128</v>
      </c>
      <c r="I31" s="128">
        <v>9.5609100000000069</v>
      </c>
      <c r="J31" s="129">
        <v>8.3938899999999883</v>
      </c>
      <c r="K31" s="130">
        <v>1.1385800000000001</v>
      </c>
      <c r="L31" s="129">
        <v>10.116958181183241</v>
      </c>
      <c r="M31" s="128">
        <v>11.679214301537673</v>
      </c>
      <c r="N31" s="128">
        <v>12.367770456390472</v>
      </c>
      <c r="O31" s="128">
        <v>13.932746610269595</v>
      </c>
      <c r="P31" s="129">
        <v>16.748862360868653</v>
      </c>
      <c r="Q31" s="130">
        <v>15.507604957057673</v>
      </c>
      <c r="R31" s="129">
        <v>8.6705202312138727</v>
      </c>
      <c r="S31" s="128">
        <v>9.8265895953757223</v>
      </c>
      <c r="T31" s="128">
        <v>10.317919075144509</v>
      </c>
      <c r="U31" s="128">
        <v>12.142857142857142</v>
      </c>
      <c r="V31" s="129">
        <v>14.710691823899371</v>
      </c>
      <c r="W31" s="130">
        <v>13.603896103896103</v>
      </c>
    </row>
    <row r="32" spans="2:23" ht="23.25" customHeight="1" x14ac:dyDescent="0.2">
      <c r="B32" s="131"/>
      <c r="C32" s="138" t="s">
        <v>69</v>
      </c>
      <c r="D32" s="849" t="s">
        <v>89</v>
      </c>
      <c r="E32" s="850"/>
      <c r="F32" s="127">
        <v>3.8559100000000037</v>
      </c>
      <c r="G32" s="128">
        <v>1.0819799999999999</v>
      </c>
      <c r="H32" s="128">
        <v>1.5303200000000003</v>
      </c>
      <c r="I32" s="128">
        <v>1.8319700000000012</v>
      </c>
      <c r="J32" s="129">
        <v>1.1818299999999999</v>
      </c>
      <c r="K32" s="130">
        <v>2.9439999999999997E-2</v>
      </c>
      <c r="L32" s="129">
        <v>10.20639945500259</v>
      </c>
      <c r="M32" s="128">
        <v>12.035173684776206</v>
      </c>
      <c r="N32" s="128">
        <v>12.909029481062262</v>
      </c>
      <c r="O32" s="128">
        <v>12.225814938094747</v>
      </c>
      <c r="P32" s="129">
        <v>15.538758295898562</v>
      </c>
      <c r="Q32" s="130">
        <v>12.978738158737917</v>
      </c>
      <c r="R32" s="129">
        <v>8.9509202453987733</v>
      </c>
      <c r="S32" s="128">
        <v>8.8092485549132942</v>
      </c>
      <c r="T32" s="128">
        <v>10.203947368421053</v>
      </c>
      <c r="U32" s="128">
        <v>10.485549132947977</v>
      </c>
      <c r="V32" s="129">
        <v>12.230263157894736</v>
      </c>
      <c r="W32" s="130">
        <v>17.23121387283237</v>
      </c>
    </row>
    <row r="33" spans="2:23" ht="21.75" customHeight="1" x14ac:dyDescent="0.2">
      <c r="B33" s="131"/>
      <c r="C33" s="138" t="s">
        <v>70</v>
      </c>
      <c r="D33" s="849" t="s">
        <v>90</v>
      </c>
      <c r="E33" s="850"/>
      <c r="F33" s="127">
        <v>1.9750000000000019</v>
      </c>
      <c r="G33" s="128">
        <v>2.635089999999999</v>
      </c>
      <c r="H33" s="128">
        <v>1.9539200000000008</v>
      </c>
      <c r="I33" s="128">
        <v>2.4331299999999989</v>
      </c>
      <c r="J33" s="129">
        <v>5.5637599999999949</v>
      </c>
      <c r="K33" s="130">
        <v>1.0112799999999997</v>
      </c>
      <c r="L33" s="129">
        <v>8.7194019235342175</v>
      </c>
      <c r="M33" s="128">
        <v>12.948248965235845</v>
      </c>
      <c r="N33" s="128">
        <v>9.0101515410755475</v>
      </c>
      <c r="O33" s="128">
        <v>14.70899334637291</v>
      </c>
      <c r="P33" s="129">
        <v>15.867899260234605</v>
      </c>
      <c r="Q33" s="130">
        <v>15.324576255015037</v>
      </c>
      <c r="R33" s="129">
        <v>7.699421965317919</v>
      </c>
      <c r="S33" s="128">
        <v>12.012820512820513</v>
      </c>
      <c r="T33" s="128">
        <v>7.097142857142857</v>
      </c>
      <c r="U33" s="128">
        <v>14.175324675324676</v>
      </c>
      <c r="V33" s="129">
        <v>14.237179487179487</v>
      </c>
      <c r="W33" s="130">
        <v>13.506493506493506</v>
      </c>
    </row>
    <row r="34" spans="2:23" ht="16.5" customHeight="1" x14ac:dyDescent="0.2">
      <c r="B34" s="131"/>
      <c r="C34" s="138" t="s">
        <v>71</v>
      </c>
      <c r="D34" s="849" t="s">
        <v>91</v>
      </c>
      <c r="E34" s="850"/>
      <c r="F34" s="139">
        <v>22.936769999999957</v>
      </c>
      <c r="G34" s="128">
        <v>6.6338500000000016</v>
      </c>
      <c r="H34" s="128">
        <v>5.9543300000000015</v>
      </c>
      <c r="I34" s="128">
        <v>5.295810000000003</v>
      </c>
      <c r="J34" s="128">
        <v>1.6482999999999994</v>
      </c>
      <c r="K34" s="130">
        <v>9.7860000000000003E-2</v>
      </c>
      <c r="L34" s="129">
        <v>10.222260545322738</v>
      </c>
      <c r="M34" s="128">
        <v>11.117072937858856</v>
      </c>
      <c r="N34" s="128">
        <v>13.330468063069382</v>
      </c>
      <c r="O34" s="128">
        <v>14.16658022485532</v>
      </c>
      <c r="P34" s="128">
        <v>20.590156147125555</v>
      </c>
      <c r="Q34" s="130">
        <v>18.159792820783533</v>
      </c>
      <c r="R34" s="129">
        <v>8.7572254335260116</v>
      </c>
      <c r="S34" s="128">
        <v>9.6416184971098264</v>
      </c>
      <c r="T34" s="128">
        <v>11.086705202312139</v>
      </c>
      <c r="U34" s="128">
        <v>12.364161849710984</v>
      </c>
      <c r="V34" s="128">
        <v>19.040462427745666</v>
      </c>
      <c r="W34" s="130">
        <v>16.973684210526315</v>
      </c>
    </row>
    <row r="35" spans="2:23" ht="21.95" customHeight="1" x14ac:dyDescent="0.2">
      <c r="B35" s="131"/>
      <c r="C35" s="134" t="s">
        <v>23</v>
      </c>
      <c r="D35" s="860" t="s">
        <v>122</v>
      </c>
      <c r="E35" s="861"/>
      <c r="F35" s="127">
        <v>10.471840000000009</v>
      </c>
      <c r="G35" s="128">
        <v>3.9815100000000041</v>
      </c>
      <c r="H35" s="128">
        <v>8.0762099999999872</v>
      </c>
      <c r="I35" s="128">
        <v>22.35808999999994</v>
      </c>
      <c r="J35" s="129">
        <v>23.318769999999898</v>
      </c>
      <c r="K35" s="130">
        <v>2.5988500000000014</v>
      </c>
      <c r="L35" s="129">
        <v>12.480654561343593</v>
      </c>
      <c r="M35" s="128">
        <v>12.470900754694719</v>
      </c>
      <c r="N35" s="128">
        <v>13.065409726417116</v>
      </c>
      <c r="O35" s="128">
        <v>15.094307723856184</v>
      </c>
      <c r="P35" s="129">
        <v>18.910981978469884</v>
      </c>
      <c r="Q35" s="130">
        <v>20.068899584257938</v>
      </c>
      <c r="R35" s="129">
        <v>9.4566473988439306</v>
      </c>
      <c r="S35" s="128">
        <v>10.046052631578947</v>
      </c>
      <c r="T35" s="128">
        <v>11.078947368421053</v>
      </c>
      <c r="U35" s="128">
        <v>13.144736842105264</v>
      </c>
      <c r="V35" s="129">
        <v>16.855263157894736</v>
      </c>
      <c r="W35" s="130">
        <v>17.381578947368421</v>
      </c>
    </row>
    <row r="36" spans="2:23" ht="21.75" customHeight="1" x14ac:dyDescent="0.2">
      <c r="B36" s="131"/>
      <c r="C36" s="138">
        <v>64</v>
      </c>
      <c r="D36" s="849" t="s">
        <v>92</v>
      </c>
      <c r="E36" s="850"/>
      <c r="F36" s="127">
        <v>7.4312899999999908</v>
      </c>
      <c r="G36" s="128">
        <v>2.7520099999999998</v>
      </c>
      <c r="H36" s="128">
        <v>5.7291999999999978</v>
      </c>
      <c r="I36" s="128">
        <v>18.748740000000073</v>
      </c>
      <c r="J36" s="129">
        <v>19.691040000000001</v>
      </c>
      <c r="K36" s="130">
        <v>1.8116099999999993</v>
      </c>
      <c r="L36" s="129">
        <v>12.97864001863187</v>
      </c>
      <c r="M36" s="128">
        <v>12.888075653285826</v>
      </c>
      <c r="N36" s="128">
        <v>13.555861735596325</v>
      </c>
      <c r="O36" s="128">
        <v>15.202249079161421</v>
      </c>
      <c r="P36" s="129">
        <v>19.524351324247434</v>
      </c>
      <c r="Q36" s="130">
        <v>22.059652447258635</v>
      </c>
      <c r="R36" s="129">
        <v>9.4566473988439306</v>
      </c>
      <c r="S36" s="128">
        <v>10.687116564417177</v>
      </c>
      <c r="T36" s="128">
        <v>11.427631578947368</v>
      </c>
      <c r="U36" s="128">
        <v>13.328947368421053</v>
      </c>
      <c r="V36" s="129">
        <v>17.625</v>
      </c>
      <c r="W36" s="130">
        <v>18.651315789473685</v>
      </c>
    </row>
    <row r="37" spans="2:23" ht="20.100000000000001" customHeight="1" x14ac:dyDescent="0.2">
      <c r="B37" s="131"/>
      <c r="C37" s="138" t="s">
        <v>72</v>
      </c>
      <c r="D37" s="849" t="s">
        <v>93</v>
      </c>
      <c r="E37" s="850"/>
      <c r="F37" s="127">
        <v>3.0405499999999983</v>
      </c>
      <c r="G37" s="128">
        <v>1.2294999999999996</v>
      </c>
      <c r="H37" s="128">
        <v>2.3470099999999996</v>
      </c>
      <c r="I37" s="128">
        <v>3.6093499999999987</v>
      </c>
      <c r="J37" s="129">
        <v>3.6277299999999966</v>
      </c>
      <c r="K37" s="130">
        <v>0.78723999999999994</v>
      </c>
      <c r="L37" s="129">
        <v>11.263547673151717</v>
      </c>
      <c r="M37" s="128">
        <v>11.537131342192323</v>
      </c>
      <c r="N37" s="128">
        <v>11.868185321327404</v>
      </c>
      <c r="O37" s="128">
        <v>14.533607208287986</v>
      </c>
      <c r="P37" s="129">
        <v>15.581660247668696</v>
      </c>
      <c r="Q37" s="130">
        <v>15.487745432867383</v>
      </c>
      <c r="R37" s="129">
        <v>8.8881578947368425</v>
      </c>
      <c r="S37" s="128">
        <v>9.1497005988023954</v>
      </c>
      <c r="T37" s="128">
        <v>9.4802631578947363</v>
      </c>
      <c r="U37" s="128">
        <v>11.888157894736842</v>
      </c>
      <c r="V37" s="129">
        <v>13.657894736842104</v>
      </c>
      <c r="W37" s="130">
        <v>14.756578947368421</v>
      </c>
    </row>
    <row r="38" spans="2:23" ht="24.75" customHeight="1" x14ac:dyDescent="0.2">
      <c r="B38" s="131"/>
      <c r="C38" s="134" t="s">
        <v>73</v>
      </c>
      <c r="D38" s="862" t="s">
        <v>83</v>
      </c>
      <c r="E38" s="863"/>
      <c r="F38" s="127">
        <v>36.346330000000009</v>
      </c>
      <c r="G38" s="128">
        <v>11.509060000000009</v>
      </c>
      <c r="H38" s="128">
        <v>12.146220000000005</v>
      </c>
      <c r="I38" s="128">
        <v>15.376439999999986</v>
      </c>
      <c r="J38" s="129">
        <v>5.7589600000000019</v>
      </c>
      <c r="K38" s="130">
        <v>0.52637999999999996</v>
      </c>
      <c r="L38" s="129">
        <v>8.8433713571389347</v>
      </c>
      <c r="M38" s="128">
        <v>9.7255617882497667</v>
      </c>
      <c r="N38" s="128">
        <v>10.969628601415307</v>
      </c>
      <c r="O38" s="128">
        <v>12.73132831917073</v>
      </c>
      <c r="P38" s="129">
        <v>14.136566963009528</v>
      </c>
      <c r="Q38" s="130">
        <v>19.73624076493482</v>
      </c>
      <c r="R38" s="129">
        <v>7.1329479768786124</v>
      </c>
      <c r="S38" s="128">
        <v>7.4739884393063587</v>
      </c>
      <c r="T38" s="128">
        <v>9.2485549132947984</v>
      </c>
      <c r="U38" s="128">
        <v>8.99421965317919</v>
      </c>
      <c r="V38" s="129">
        <v>10.183673469387756</v>
      </c>
      <c r="W38" s="130">
        <v>18.163636363636364</v>
      </c>
    </row>
    <row r="39" spans="2:23" ht="15.75" customHeight="1" x14ac:dyDescent="0.2">
      <c r="B39" s="131"/>
      <c r="C39" s="134" t="s">
        <v>25</v>
      </c>
      <c r="D39" s="862" t="s">
        <v>84</v>
      </c>
      <c r="E39" s="863"/>
      <c r="F39" s="127">
        <v>149.00650000000135</v>
      </c>
      <c r="G39" s="128">
        <v>17.349070000000019</v>
      </c>
      <c r="H39" s="128">
        <v>20.931500000000018</v>
      </c>
      <c r="I39" s="128">
        <v>29.176470000000005</v>
      </c>
      <c r="J39" s="129">
        <v>6.8963200000000011</v>
      </c>
      <c r="K39" s="130">
        <v>0.6721100000000001</v>
      </c>
      <c r="L39" s="129">
        <v>4.9192877967479278</v>
      </c>
      <c r="M39" s="128">
        <v>5.7641294546986064</v>
      </c>
      <c r="N39" s="128">
        <v>5.738045186991287</v>
      </c>
      <c r="O39" s="128">
        <v>6.2452006964402722</v>
      </c>
      <c r="P39" s="129">
        <v>9.7569689146734451</v>
      </c>
      <c r="Q39" s="130">
        <v>13.206540976762847</v>
      </c>
      <c r="R39" s="129">
        <v>4.4450867052023124</v>
      </c>
      <c r="S39" s="128">
        <v>4.5491329479768785</v>
      </c>
      <c r="T39" s="128">
        <v>4.5606936416184976</v>
      </c>
      <c r="U39" s="128">
        <v>4.634408602150538</v>
      </c>
      <c r="V39" s="129">
        <v>8.5375722543352595</v>
      </c>
      <c r="W39" s="130">
        <v>12.203947368421053</v>
      </c>
    </row>
    <row r="40" spans="2:23" ht="24.95" customHeight="1" x14ac:dyDescent="0.2">
      <c r="B40" s="126" t="s">
        <v>67</v>
      </c>
      <c r="C40" s="858" t="s">
        <v>162</v>
      </c>
      <c r="D40" s="858"/>
      <c r="E40" s="859"/>
      <c r="F40" s="244">
        <v>135.48762000000067</v>
      </c>
      <c r="G40" s="245">
        <v>50.68144000000008</v>
      </c>
      <c r="H40" s="245">
        <v>103.26879000000022</v>
      </c>
      <c r="I40" s="245">
        <v>188.00163000000043</v>
      </c>
      <c r="J40" s="246">
        <v>128.38179000000025</v>
      </c>
      <c r="K40" s="247">
        <v>17.891319999999983</v>
      </c>
      <c r="L40" s="246">
        <v>7.7632549416737584</v>
      </c>
      <c r="M40" s="245">
        <v>7.7602172503961091</v>
      </c>
      <c r="N40" s="245">
        <v>9.0696721072840738</v>
      </c>
      <c r="O40" s="245">
        <v>9.1618301672130027</v>
      </c>
      <c r="P40" s="246">
        <v>11.325796043901764</v>
      </c>
      <c r="Q40" s="247">
        <v>15.136436928820922</v>
      </c>
      <c r="R40" s="246">
        <v>5.7803468208092488</v>
      </c>
      <c r="S40" s="245">
        <v>5.5895953757225429</v>
      </c>
      <c r="T40" s="245">
        <v>7.5</v>
      </c>
      <c r="U40" s="245">
        <v>7.1907514450867049</v>
      </c>
      <c r="V40" s="246">
        <v>9.7565789473684212</v>
      </c>
      <c r="W40" s="247">
        <v>12.657894736842104</v>
      </c>
    </row>
    <row r="41" spans="2:23" ht="12" customHeight="1" x14ac:dyDescent="0.2">
      <c r="B41" s="135"/>
      <c r="C41" s="140" t="s">
        <v>74</v>
      </c>
      <c r="D41" s="847" t="s">
        <v>24</v>
      </c>
      <c r="E41" s="848"/>
      <c r="F41" s="127">
        <v>41.627429999999904</v>
      </c>
      <c r="G41" s="128">
        <v>15.499209999999998</v>
      </c>
      <c r="H41" s="128">
        <v>37.880959999999881</v>
      </c>
      <c r="I41" s="128">
        <v>72.000699999999441</v>
      </c>
      <c r="J41" s="129">
        <v>68.750539999999575</v>
      </c>
      <c r="K41" s="130">
        <v>9.050730000000005</v>
      </c>
      <c r="L41" s="129">
        <v>10.49193892364295</v>
      </c>
      <c r="M41" s="128">
        <v>10.151595469058275</v>
      </c>
      <c r="N41" s="128">
        <v>11.871506837111394</v>
      </c>
      <c r="O41" s="128">
        <v>11.721805390004263</v>
      </c>
      <c r="P41" s="129">
        <v>13.175725705765158</v>
      </c>
      <c r="Q41" s="130">
        <v>18.109757547615636</v>
      </c>
      <c r="R41" s="129">
        <v>10.684210526315789</v>
      </c>
      <c r="S41" s="128">
        <v>10.684210526315789</v>
      </c>
      <c r="T41" s="128">
        <v>11.940789473684211</v>
      </c>
      <c r="U41" s="128">
        <v>11.940789473684211</v>
      </c>
      <c r="V41" s="129">
        <v>12.953947368421053</v>
      </c>
      <c r="W41" s="130">
        <v>19.80263157894737</v>
      </c>
    </row>
    <row r="42" spans="2:23" ht="12" customHeight="1" x14ac:dyDescent="0.2">
      <c r="B42" s="135"/>
      <c r="C42" s="140" t="s">
        <v>75</v>
      </c>
      <c r="D42" s="847" t="s">
        <v>85</v>
      </c>
      <c r="E42" s="848"/>
      <c r="F42" s="127">
        <v>76.201290000000441</v>
      </c>
      <c r="G42" s="128">
        <v>30.986730000000041</v>
      </c>
      <c r="H42" s="128">
        <v>58.297040000000358</v>
      </c>
      <c r="I42" s="128">
        <v>104.57722000000039</v>
      </c>
      <c r="J42" s="129">
        <v>52.403310000000296</v>
      </c>
      <c r="K42" s="130">
        <v>7.7929399999999962</v>
      </c>
      <c r="L42" s="129">
        <v>6.2633678772438044</v>
      </c>
      <c r="M42" s="128">
        <v>6.5826381049310223</v>
      </c>
      <c r="N42" s="128">
        <v>7.4288033481949158</v>
      </c>
      <c r="O42" s="128">
        <v>7.4898103361940978</v>
      </c>
      <c r="P42" s="129">
        <v>8.9655487381787129</v>
      </c>
      <c r="Q42" s="130">
        <v>12.314878990973403</v>
      </c>
      <c r="R42" s="129">
        <v>4.7514450867052025</v>
      </c>
      <c r="S42" s="128">
        <v>4.9629629629629628</v>
      </c>
      <c r="T42" s="128">
        <v>5.3757225433526008</v>
      </c>
      <c r="U42" s="128">
        <v>5.2946859903381647</v>
      </c>
      <c r="V42" s="129">
        <v>6.3030303030303028</v>
      </c>
      <c r="W42" s="130">
        <v>8.0723684210526319</v>
      </c>
    </row>
    <row r="43" spans="2:23" ht="12" customHeight="1" x14ac:dyDescent="0.2">
      <c r="B43" s="135"/>
      <c r="C43" s="140" t="s">
        <v>76</v>
      </c>
      <c r="D43" s="847" t="s">
        <v>95</v>
      </c>
      <c r="E43" s="848"/>
      <c r="F43" s="127">
        <v>8.8894200000000065</v>
      </c>
      <c r="G43" s="128">
        <v>1.2234199999999997</v>
      </c>
      <c r="H43" s="128">
        <v>2.5762400000000003</v>
      </c>
      <c r="I43" s="128">
        <v>3.9595899999999991</v>
      </c>
      <c r="J43" s="129">
        <v>1.9601000000000013</v>
      </c>
      <c r="K43" s="130">
        <v>0.41034000000000004</v>
      </c>
      <c r="L43" s="129">
        <v>10.165598997444917</v>
      </c>
      <c r="M43" s="128">
        <v>9.4063873837176342</v>
      </c>
      <c r="N43" s="128">
        <v>9.2067237480350155</v>
      </c>
      <c r="O43" s="128">
        <v>9.2496293538504322</v>
      </c>
      <c r="P43" s="129">
        <v>10.693408103692484</v>
      </c>
      <c r="Q43" s="130">
        <v>8.4582819570556023</v>
      </c>
      <c r="R43" s="129">
        <v>5.1842105263157894</v>
      </c>
      <c r="S43" s="128">
        <v>5.8612716763005777</v>
      </c>
      <c r="T43" s="128">
        <v>5.7236842105263159</v>
      </c>
      <c r="U43" s="128">
        <v>6.3558282208588954</v>
      </c>
      <c r="V43" s="129">
        <v>8.2427745664739884</v>
      </c>
      <c r="W43" s="130">
        <v>6.901734104046243</v>
      </c>
    </row>
    <row r="44" spans="2:23" ht="12" customHeight="1" x14ac:dyDescent="0.2">
      <c r="B44" s="135"/>
      <c r="C44" s="140" t="s">
        <v>77</v>
      </c>
      <c r="D44" s="847" t="s">
        <v>86</v>
      </c>
      <c r="E44" s="848"/>
      <c r="F44" s="141">
        <v>8.769480000000005</v>
      </c>
      <c r="G44" s="128">
        <v>2.9720799999999996</v>
      </c>
      <c r="H44" s="142">
        <v>4.5145499999999981</v>
      </c>
      <c r="I44" s="128">
        <v>7.4641199999999994</v>
      </c>
      <c r="J44" s="128">
        <v>5.2678400000000014</v>
      </c>
      <c r="K44" s="130">
        <v>0.63731000000000004</v>
      </c>
      <c r="L44" s="129">
        <v>5.40847249346489</v>
      </c>
      <c r="M44" s="128">
        <v>6.8890752788403686</v>
      </c>
      <c r="N44" s="128">
        <v>6.6704350708583533</v>
      </c>
      <c r="O44" s="129">
        <v>7.847211552799064</v>
      </c>
      <c r="P44" s="128">
        <v>10.896901397320232</v>
      </c>
      <c r="Q44" s="130">
        <v>11.712394787853384</v>
      </c>
      <c r="R44" s="129">
        <v>4.3352601156069364</v>
      </c>
      <c r="S44" s="128">
        <v>4.9441340782122909</v>
      </c>
      <c r="T44" s="128">
        <v>5.3355263157894735</v>
      </c>
      <c r="U44" s="129">
        <v>5.9537572254335256</v>
      </c>
      <c r="V44" s="128">
        <v>9.5526315789473681</v>
      </c>
      <c r="W44" s="130">
        <v>9.6196319018404903</v>
      </c>
    </row>
    <row r="45" spans="2:23" ht="7.5" customHeight="1" thickBot="1" x14ac:dyDescent="0.25">
      <c r="B45" s="143"/>
      <c r="C45" s="144"/>
      <c r="D45" s="890"/>
      <c r="E45" s="891"/>
      <c r="F45" s="145"/>
      <c r="G45" s="146"/>
      <c r="H45" s="626"/>
      <c r="I45" s="147"/>
      <c r="J45" s="148"/>
      <c r="K45" s="149"/>
      <c r="L45" s="150"/>
      <c r="M45" s="151"/>
      <c r="N45" s="150"/>
      <c r="O45" s="152"/>
      <c r="P45" s="153"/>
      <c r="Q45" s="154"/>
      <c r="R45" s="150"/>
      <c r="S45" s="151"/>
      <c r="T45" s="150"/>
      <c r="U45" s="152"/>
      <c r="V45" s="153"/>
      <c r="W45" s="154"/>
    </row>
    <row r="46" spans="2:23" ht="12" customHeight="1" x14ac:dyDescent="0.2">
      <c r="B46" s="199" t="s">
        <v>213</v>
      </c>
      <c r="C46" s="199"/>
      <c r="D46" s="199"/>
      <c r="E46" s="199"/>
      <c r="H46" s="156"/>
      <c r="I46" s="156"/>
    </row>
    <row r="47" spans="2:23" x14ac:dyDescent="0.2">
      <c r="B47" s="199" t="s">
        <v>216</v>
      </c>
      <c r="C47" s="199"/>
      <c r="D47" s="199"/>
      <c r="E47" s="199"/>
    </row>
    <row r="48" spans="2:23" s="159" customFormat="1" x14ac:dyDescent="0.2">
      <c r="B48" s="199" t="s">
        <v>215</v>
      </c>
      <c r="C48" s="199"/>
      <c r="D48" s="199"/>
      <c r="E48" s="199"/>
      <c r="F48" s="155"/>
      <c r="G48" s="155"/>
      <c r="H48" s="155"/>
      <c r="I48" s="155"/>
      <c r="J48" s="155"/>
      <c r="K48" s="155"/>
      <c r="L48" s="158"/>
      <c r="M48" s="158"/>
      <c r="N48" s="158"/>
      <c r="O48" s="158"/>
      <c r="P48" s="158"/>
      <c r="Q48" s="158"/>
      <c r="R48" s="158"/>
      <c r="S48" s="158"/>
      <c r="T48" s="158"/>
      <c r="U48" s="158"/>
      <c r="V48" s="158"/>
      <c r="W48" s="158"/>
    </row>
    <row r="49" spans="2:23" s="159" customFormat="1" x14ac:dyDescent="0.2">
      <c r="B49" s="157"/>
      <c r="C49" s="157"/>
      <c r="D49" s="155"/>
      <c r="E49" s="155"/>
      <c r="F49" s="155"/>
      <c r="G49" s="155"/>
      <c r="H49" s="155"/>
      <c r="I49" s="155"/>
      <c r="J49" s="155"/>
      <c r="K49" s="155"/>
      <c r="L49" s="158"/>
      <c r="M49" s="158"/>
      <c r="N49" s="158"/>
      <c r="O49" s="158"/>
      <c r="P49" s="158"/>
      <c r="Q49" s="158"/>
      <c r="R49" s="158"/>
      <c r="S49" s="158"/>
      <c r="T49" s="158"/>
      <c r="U49" s="158"/>
      <c r="V49" s="158"/>
      <c r="W49" s="158"/>
    </row>
    <row r="50" spans="2:23" s="159" customFormat="1" x14ac:dyDescent="0.2">
      <c r="B50" s="157"/>
      <c r="C50" s="157"/>
      <c r="D50" s="155"/>
      <c r="E50" s="155"/>
      <c r="F50" s="158"/>
      <c r="G50" s="158"/>
      <c r="H50" s="158"/>
      <c r="I50" s="158"/>
      <c r="J50" s="158"/>
      <c r="K50" s="158"/>
      <c r="L50" s="158"/>
      <c r="M50" s="158"/>
      <c r="N50" s="158"/>
      <c r="O50" s="158"/>
      <c r="P50" s="158"/>
      <c r="Q50" s="158"/>
      <c r="R50" s="158"/>
      <c r="S50" s="158"/>
      <c r="T50" s="158"/>
      <c r="U50" s="158"/>
      <c r="V50" s="158"/>
      <c r="W50" s="158"/>
    </row>
    <row r="51" spans="2:23" s="159" customFormat="1" x14ac:dyDescent="0.2">
      <c r="B51" s="157"/>
      <c r="C51" s="157"/>
      <c r="D51" s="155"/>
      <c r="E51" s="155"/>
      <c r="F51" s="158"/>
      <c r="G51" s="158"/>
      <c r="H51" s="158"/>
      <c r="I51" s="158"/>
      <c r="J51" s="158"/>
      <c r="K51" s="158"/>
      <c r="L51" s="158"/>
      <c r="M51" s="158"/>
      <c r="N51" s="158"/>
      <c r="O51" s="158"/>
      <c r="P51" s="158"/>
      <c r="Q51" s="158"/>
      <c r="R51" s="158"/>
      <c r="S51" s="158"/>
      <c r="T51" s="158"/>
      <c r="U51" s="158"/>
      <c r="V51" s="158"/>
      <c r="W51" s="158"/>
    </row>
    <row r="52" spans="2:23" s="159" customFormat="1" x14ac:dyDescent="0.2">
      <c r="B52" s="157"/>
      <c r="C52" s="157"/>
      <c r="D52" s="155"/>
      <c r="E52" s="155"/>
      <c r="F52" s="158"/>
      <c r="G52" s="158"/>
      <c r="H52" s="158"/>
      <c r="I52" s="158"/>
      <c r="J52" s="158"/>
      <c r="K52" s="158"/>
      <c r="L52" s="158"/>
      <c r="M52" s="158"/>
      <c r="N52" s="158"/>
      <c r="O52" s="158"/>
      <c r="P52" s="158"/>
      <c r="Q52" s="158"/>
      <c r="R52" s="158"/>
      <c r="S52" s="158"/>
      <c r="T52" s="158"/>
      <c r="U52" s="158"/>
      <c r="V52" s="158"/>
      <c r="W52" s="158"/>
    </row>
    <row r="53" spans="2:23" x14ac:dyDescent="0.2">
      <c r="F53" s="158"/>
      <c r="G53" s="158"/>
      <c r="H53" s="158"/>
      <c r="I53" s="158"/>
      <c r="J53" s="158"/>
      <c r="K53" s="158"/>
    </row>
    <row r="54" spans="2:23" x14ac:dyDescent="0.2">
      <c r="F54" s="158"/>
      <c r="G54" s="158"/>
      <c r="H54" s="158"/>
      <c r="I54" s="158"/>
      <c r="J54" s="158"/>
      <c r="K54" s="158"/>
    </row>
  </sheetData>
  <mergeCells count="41">
    <mergeCell ref="D41:E41"/>
    <mergeCell ref="D42:E42"/>
    <mergeCell ref="D43:E43"/>
    <mergeCell ref="D44:E44"/>
    <mergeCell ref="D45:E45"/>
    <mergeCell ref="C40:E40"/>
    <mergeCell ref="D29:E29"/>
    <mergeCell ref="D30:E30"/>
    <mergeCell ref="D31:E31"/>
    <mergeCell ref="D32:E32"/>
    <mergeCell ref="D33:E33"/>
    <mergeCell ref="D34:E34"/>
    <mergeCell ref="D35:E35"/>
    <mergeCell ref="D36:E36"/>
    <mergeCell ref="D37:E37"/>
    <mergeCell ref="D38:E38"/>
    <mergeCell ref="D39:E39"/>
    <mergeCell ref="D28:E28"/>
    <mergeCell ref="D17:E17"/>
    <mergeCell ref="D18:E18"/>
    <mergeCell ref="D19:E19"/>
    <mergeCell ref="D20:E20"/>
    <mergeCell ref="D21:E21"/>
    <mergeCell ref="D22:E22"/>
    <mergeCell ref="C23:E23"/>
    <mergeCell ref="C24:E24"/>
    <mergeCell ref="D25:E25"/>
    <mergeCell ref="D26:E26"/>
    <mergeCell ref="D27:E27"/>
    <mergeCell ref="D16:E16"/>
    <mergeCell ref="B2:W2"/>
    <mergeCell ref="B3:E6"/>
    <mergeCell ref="F3:K5"/>
    <mergeCell ref="L3:W4"/>
    <mergeCell ref="L5:Q5"/>
    <mergeCell ref="R5:W5"/>
    <mergeCell ref="B8:E8"/>
    <mergeCell ref="C9:E9"/>
    <mergeCell ref="D13:E13"/>
    <mergeCell ref="D14:E14"/>
    <mergeCell ref="D15:E15"/>
  </mergeCells>
  <printOptions horizontalCentered="1" verticalCentered="1"/>
  <pageMargins left="0.23622047244094491" right="0.23622047244094491" top="0.70866141732283472" bottom="0.39370078740157483" header="0.19685039370078741" footer="0"/>
  <pageSetup paperSize="9" scale="60" orientation="landscape" r:id="rId1"/>
  <headerFooter scaleWithDoc="0"/>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12E976-F196-4DFB-9D88-D5E11D16A4A4}">
  <sheetPr>
    <tabColor theme="0" tint="-0.34998626667073579"/>
  </sheetPr>
  <dimension ref="B2:W45"/>
  <sheetViews>
    <sheetView showGridLines="0" workbookViewId="0"/>
  </sheetViews>
  <sheetFormatPr defaultRowHeight="12" x14ac:dyDescent="0.2"/>
  <cols>
    <col min="1" max="1" width="1.140625" style="158" customWidth="1"/>
    <col min="2" max="2" width="6.42578125" style="199" customWidth="1"/>
    <col min="3" max="3" width="6.7109375" style="157" customWidth="1"/>
    <col min="4" max="4" width="0.85546875" style="158" customWidth="1"/>
    <col min="5" max="5" width="45.7109375" style="158" customWidth="1"/>
    <col min="6" max="11" width="7.7109375" style="158" customWidth="1"/>
    <col min="12" max="16384" width="9.140625" style="158"/>
  </cols>
  <sheetData>
    <row r="2" spans="2:23" s="188" customFormat="1" ht="28.5" customHeight="1" x14ac:dyDescent="0.2">
      <c r="B2" s="868" t="s">
        <v>231</v>
      </c>
      <c r="C2" s="868"/>
      <c r="D2" s="868"/>
      <c r="E2" s="868"/>
      <c r="F2" s="868"/>
      <c r="G2" s="868"/>
      <c r="H2" s="868"/>
      <c r="I2" s="868"/>
      <c r="J2" s="868"/>
      <c r="K2" s="868"/>
      <c r="L2" s="868"/>
      <c r="M2" s="868"/>
      <c r="N2" s="868"/>
      <c r="O2" s="868"/>
      <c r="P2" s="868"/>
      <c r="Q2" s="868"/>
      <c r="R2" s="868"/>
      <c r="S2" s="868"/>
      <c r="T2" s="868"/>
      <c r="U2" s="868"/>
      <c r="V2" s="868"/>
      <c r="W2" s="868"/>
    </row>
    <row r="3" spans="2:23" s="155" customFormat="1" ht="6.75" customHeight="1" thickBot="1" x14ac:dyDescent="0.25">
      <c r="B3" s="157"/>
      <c r="C3" s="157"/>
      <c r="E3" s="132"/>
    </row>
    <row r="4" spans="2:23" s="138" customFormat="1" ht="19.5" customHeight="1" x14ac:dyDescent="0.2">
      <c r="B4" s="864" t="s">
        <v>52</v>
      </c>
      <c r="C4" s="865"/>
      <c r="D4" s="865"/>
      <c r="E4" s="866"/>
      <c r="F4" s="864" t="s">
        <v>118</v>
      </c>
      <c r="G4" s="865"/>
      <c r="H4" s="865"/>
      <c r="I4" s="865"/>
      <c r="J4" s="865"/>
      <c r="K4" s="866"/>
      <c r="L4" s="864" t="s">
        <v>145</v>
      </c>
      <c r="M4" s="865"/>
      <c r="N4" s="865"/>
      <c r="O4" s="865"/>
      <c r="P4" s="865"/>
      <c r="Q4" s="865"/>
      <c r="R4" s="865"/>
      <c r="S4" s="865"/>
      <c r="T4" s="865"/>
      <c r="U4" s="865"/>
      <c r="V4" s="865"/>
      <c r="W4" s="866"/>
    </row>
    <row r="5" spans="2:23" s="138" customFormat="1" ht="11.25" customHeight="1" thickBot="1" x14ac:dyDescent="0.25">
      <c r="B5" s="867"/>
      <c r="C5" s="868"/>
      <c r="D5" s="868"/>
      <c r="E5" s="869"/>
      <c r="F5" s="867"/>
      <c r="G5" s="868"/>
      <c r="H5" s="868"/>
      <c r="I5" s="868"/>
      <c r="J5" s="868"/>
      <c r="K5" s="869"/>
      <c r="L5" s="870"/>
      <c r="M5" s="871"/>
      <c r="N5" s="871"/>
      <c r="O5" s="871"/>
      <c r="P5" s="871"/>
      <c r="Q5" s="871"/>
      <c r="R5" s="871"/>
      <c r="S5" s="871"/>
      <c r="T5" s="871"/>
      <c r="U5" s="871"/>
      <c r="V5" s="871"/>
      <c r="W5" s="872"/>
    </row>
    <row r="6" spans="2:23" s="138" customFormat="1" ht="13.5" customHeight="1" thickBot="1" x14ac:dyDescent="0.25">
      <c r="B6" s="867"/>
      <c r="C6" s="868"/>
      <c r="D6" s="868"/>
      <c r="E6" s="869"/>
      <c r="F6" s="870"/>
      <c r="G6" s="871"/>
      <c r="H6" s="871"/>
      <c r="I6" s="871"/>
      <c r="J6" s="871"/>
      <c r="K6" s="872"/>
      <c r="L6" s="876" t="s">
        <v>143</v>
      </c>
      <c r="M6" s="877"/>
      <c r="N6" s="877"/>
      <c r="O6" s="877"/>
      <c r="P6" s="877"/>
      <c r="Q6" s="877"/>
      <c r="R6" s="876" t="s">
        <v>128</v>
      </c>
      <c r="S6" s="877"/>
      <c r="T6" s="877"/>
      <c r="U6" s="877"/>
      <c r="V6" s="877"/>
      <c r="W6" s="878"/>
    </row>
    <row r="7" spans="2:23" s="155" customFormat="1" ht="34.5" customHeight="1" thickBot="1" x14ac:dyDescent="0.25">
      <c r="B7" s="870"/>
      <c r="C7" s="871"/>
      <c r="D7" s="871"/>
      <c r="E7" s="872"/>
      <c r="F7" s="377" t="s">
        <v>117</v>
      </c>
      <c r="G7" s="377" t="s">
        <v>126</v>
      </c>
      <c r="H7" s="377" t="s">
        <v>26</v>
      </c>
      <c r="I7" s="377" t="s">
        <v>27</v>
      </c>
      <c r="J7" s="377" t="s">
        <v>28</v>
      </c>
      <c r="K7" s="377" t="s">
        <v>127</v>
      </c>
      <c r="L7" s="377" t="s">
        <v>117</v>
      </c>
      <c r="M7" s="377" t="s">
        <v>126</v>
      </c>
      <c r="N7" s="377" t="s">
        <v>26</v>
      </c>
      <c r="O7" s="377" t="s">
        <v>27</v>
      </c>
      <c r="P7" s="377" t="s">
        <v>28</v>
      </c>
      <c r="Q7" s="377" t="s">
        <v>127</v>
      </c>
      <c r="R7" s="377" t="s">
        <v>117</v>
      </c>
      <c r="S7" s="377" t="s">
        <v>126</v>
      </c>
      <c r="T7" s="377" t="s">
        <v>26</v>
      </c>
      <c r="U7" s="377" t="s">
        <v>27</v>
      </c>
      <c r="V7" s="377" t="s">
        <v>28</v>
      </c>
      <c r="W7" s="377" t="s">
        <v>127</v>
      </c>
    </row>
    <row r="8" spans="2:23" s="155" customFormat="1" ht="8.25" customHeight="1" x14ac:dyDescent="0.2">
      <c r="B8" s="612"/>
      <c r="C8" s="613"/>
      <c r="D8" s="613"/>
      <c r="E8" s="614"/>
      <c r="F8" s="121"/>
      <c r="G8" s="122"/>
      <c r="H8" s="122"/>
      <c r="I8" s="122"/>
      <c r="J8" s="122"/>
      <c r="K8" s="123"/>
      <c r="L8" s="121"/>
      <c r="M8" s="122"/>
      <c r="N8" s="122"/>
      <c r="O8" s="122"/>
      <c r="P8" s="122"/>
      <c r="Q8" s="122"/>
      <c r="R8" s="121"/>
      <c r="S8" s="122"/>
      <c r="T8" s="122"/>
      <c r="U8" s="122"/>
      <c r="V8" s="122"/>
      <c r="W8" s="123"/>
    </row>
    <row r="9" spans="2:23" s="132" customFormat="1" ht="16.5" customHeight="1" x14ac:dyDescent="0.2">
      <c r="B9" s="879" t="s">
        <v>157</v>
      </c>
      <c r="C9" s="880"/>
      <c r="D9" s="880"/>
      <c r="E9" s="881"/>
      <c r="F9" s="505">
        <v>87.644340000000469</v>
      </c>
      <c r="G9" s="503">
        <v>18.573570000000004</v>
      </c>
      <c r="H9" s="615">
        <v>23.642530000000054</v>
      </c>
      <c r="I9" s="615">
        <v>29.66905000000007</v>
      </c>
      <c r="J9" s="503">
        <v>13.485140000000001</v>
      </c>
      <c r="K9" s="616">
        <v>0.57575999999999994</v>
      </c>
      <c r="L9" s="505">
        <v>5.5698353967848382</v>
      </c>
      <c r="M9" s="503">
        <v>6.5523869199815641</v>
      </c>
      <c r="N9" s="615">
        <v>8.2715410676553009</v>
      </c>
      <c r="O9" s="615">
        <v>8.3913434705046672</v>
      </c>
      <c r="P9" s="503">
        <v>11.652314976883716</v>
      </c>
      <c r="Q9" s="616">
        <v>19.49229151710178</v>
      </c>
      <c r="R9" s="505">
        <v>4.5287356321839081</v>
      </c>
      <c r="S9" s="503">
        <v>4.6203703703703702</v>
      </c>
      <c r="T9" s="615">
        <v>4.7407407407407405</v>
      </c>
      <c r="U9" s="615">
        <v>5.4252873563218387</v>
      </c>
      <c r="V9" s="503">
        <v>5.9195402298850572</v>
      </c>
      <c r="W9" s="616">
        <v>15.436781609195402</v>
      </c>
    </row>
    <row r="10" spans="2:23" s="132" customFormat="1" ht="25.5" customHeight="1" x14ac:dyDescent="0.2">
      <c r="B10" s="126" t="s">
        <v>53</v>
      </c>
      <c r="C10" s="882" t="s">
        <v>167</v>
      </c>
      <c r="D10" s="882"/>
      <c r="E10" s="883"/>
      <c r="F10" s="513">
        <v>75.066409999999848</v>
      </c>
      <c r="G10" s="511">
        <v>13.286979999999993</v>
      </c>
      <c r="H10" s="617">
        <v>16.24359999999999</v>
      </c>
      <c r="I10" s="617">
        <v>21.015720000000019</v>
      </c>
      <c r="J10" s="511">
        <v>8.1250100000000014</v>
      </c>
      <c r="K10" s="618">
        <v>5.33E-2</v>
      </c>
      <c r="L10" s="513">
        <v>4.8276131168389878</v>
      </c>
      <c r="M10" s="511">
        <v>5.0340183494123689</v>
      </c>
      <c r="N10" s="617">
        <v>4.9086837397830401</v>
      </c>
      <c r="O10" s="617">
        <v>5.4869432457012266</v>
      </c>
      <c r="P10" s="511">
        <v>5.9556505136153897</v>
      </c>
      <c r="Q10" s="618">
        <v>11.717086748932603</v>
      </c>
      <c r="R10" s="513">
        <v>4.4827586206896548</v>
      </c>
      <c r="S10" s="511">
        <v>4.4827586206896548</v>
      </c>
      <c r="T10" s="617">
        <v>4.4000000000000004</v>
      </c>
      <c r="U10" s="617">
        <v>4.8495575221238942</v>
      </c>
      <c r="V10" s="511">
        <v>5.2298850574712645</v>
      </c>
      <c r="W10" s="618">
        <v>15.436781609195402</v>
      </c>
    </row>
    <row r="11" spans="2:23" s="132" customFormat="1" ht="14.25" customHeight="1" x14ac:dyDescent="0.2">
      <c r="B11" s="297" t="s">
        <v>54</v>
      </c>
      <c r="C11" s="298" t="s">
        <v>14</v>
      </c>
      <c r="D11" s="298"/>
      <c r="E11" s="299"/>
      <c r="F11" s="518">
        <v>1.8428399999999996</v>
      </c>
      <c r="G11" s="516">
        <v>0.46406999999999993</v>
      </c>
      <c r="H11" s="619">
        <v>0.9137200000000002</v>
      </c>
      <c r="I11" s="619">
        <v>1.0007299999999999</v>
      </c>
      <c r="J11" s="516">
        <v>0.31692000000000004</v>
      </c>
      <c r="K11" s="620">
        <v>5.33E-2</v>
      </c>
      <c r="L11" s="518">
        <v>5.3439873332323735</v>
      </c>
      <c r="M11" s="516">
        <v>8.713403993292463</v>
      </c>
      <c r="N11" s="619">
        <v>7.4532669463868624</v>
      </c>
      <c r="O11" s="619">
        <v>6.5792472558234696</v>
      </c>
      <c r="P11" s="516">
        <v>13.138606735450315</v>
      </c>
      <c r="Q11" s="620">
        <v>11.717086748932603</v>
      </c>
      <c r="R11" s="518">
        <v>4.8923076923076927</v>
      </c>
      <c r="S11" s="516">
        <v>5.7471264367816088</v>
      </c>
      <c r="T11" s="619">
        <v>6.4</v>
      </c>
      <c r="U11" s="619">
        <v>4.9425287356321839</v>
      </c>
      <c r="V11" s="516">
        <v>6.8461538461538458</v>
      </c>
      <c r="W11" s="620">
        <v>15.436781609195402</v>
      </c>
    </row>
    <row r="12" spans="2:23" s="155" customFormat="1" ht="14.25" customHeight="1" x14ac:dyDescent="0.2">
      <c r="B12" s="131"/>
      <c r="C12" s="134" t="s">
        <v>55</v>
      </c>
      <c r="D12" s="132" t="s">
        <v>16</v>
      </c>
      <c r="E12" s="133"/>
      <c r="F12" s="523">
        <v>0</v>
      </c>
      <c r="G12" s="521">
        <v>0</v>
      </c>
      <c r="H12" s="621">
        <v>1.5600000000000001E-2</v>
      </c>
      <c r="I12" s="621">
        <v>7.0700000000000008E-3</v>
      </c>
      <c r="J12" s="521">
        <v>1.8180000000000002E-2</v>
      </c>
      <c r="K12" s="622">
        <v>0</v>
      </c>
      <c r="L12" s="523">
        <v>0</v>
      </c>
      <c r="M12" s="521">
        <v>0</v>
      </c>
      <c r="N12" s="621">
        <v>3.6743192208308488</v>
      </c>
      <c r="O12" s="621">
        <v>3.8846153846153846</v>
      </c>
      <c r="P12" s="521">
        <v>6.4955728110388398</v>
      </c>
      <c r="Q12" s="622">
        <v>0</v>
      </c>
      <c r="R12" s="523">
        <v>0</v>
      </c>
      <c r="S12" s="521">
        <v>0</v>
      </c>
      <c r="T12" s="621">
        <v>3.3333333333333335</v>
      </c>
      <c r="U12" s="621">
        <v>3.8846153846153846</v>
      </c>
      <c r="V12" s="521">
        <v>6.8461538461538458</v>
      </c>
      <c r="W12" s="622">
        <v>0</v>
      </c>
    </row>
    <row r="13" spans="2:23" s="155" customFormat="1" ht="11.25" customHeight="1" x14ac:dyDescent="0.2">
      <c r="B13" s="131"/>
      <c r="C13" s="134" t="s">
        <v>15</v>
      </c>
      <c r="D13" s="132" t="s">
        <v>17</v>
      </c>
      <c r="E13" s="133"/>
      <c r="F13" s="523">
        <v>1.8135099999999993</v>
      </c>
      <c r="G13" s="521">
        <v>0.46406999999999993</v>
      </c>
      <c r="H13" s="621">
        <v>0.87542999999999993</v>
      </c>
      <c r="I13" s="621">
        <v>0.95977999999999986</v>
      </c>
      <c r="J13" s="521">
        <v>0.29568</v>
      </c>
      <c r="K13" s="622">
        <v>5.33E-2</v>
      </c>
      <c r="L13" s="523">
        <v>5.3559182570393213</v>
      </c>
      <c r="M13" s="521">
        <v>8.713403993292463</v>
      </c>
      <c r="N13" s="621">
        <v>7.5791596921984956</v>
      </c>
      <c r="O13" s="621">
        <v>6.6099941092376371</v>
      </c>
      <c r="P13" s="521">
        <v>13.505502447454877</v>
      </c>
      <c r="Q13" s="622">
        <v>11.717086748932603</v>
      </c>
      <c r="R13" s="523">
        <v>4.8923076923076927</v>
      </c>
      <c r="S13" s="521">
        <v>5.7471264367816088</v>
      </c>
      <c r="T13" s="621">
        <v>6.4</v>
      </c>
      <c r="U13" s="621">
        <v>4.9425287356321839</v>
      </c>
      <c r="V13" s="521">
        <v>10.927536231884059</v>
      </c>
      <c r="W13" s="622">
        <v>15.436781609195402</v>
      </c>
    </row>
    <row r="14" spans="2:23" s="155" customFormat="1" ht="13.5" customHeight="1" x14ac:dyDescent="0.2">
      <c r="B14" s="135"/>
      <c r="C14" s="136" t="s">
        <v>57</v>
      </c>
      <c r="D14" s="849" t="s">
        <v>78</v>
      </c>
      <c r="E14" s="850"/>
      <c r="F14" s="523">
        <v>0.41711999999999999</v>
      </c>
      <c r="G14" s="521">
        <v>0.11386000000000002</v>
      </c>
      <c r="H14" s="621">
        <v>0.18092000000000003</v>
      </c>
      <c r="I14" s="621">
        <v>0.41780999999999996</v>
      </c>
      <c r="J14" s="521">
        <v>0.10496000000000001</v>
      </c>
      <c r="K14" s="622">
        <v>0</v>
      </c>
      <c r="L14" s="523">
        <v>4.7498080284309978</v>
      </c>
      <c r="M14" s="521">
        <v>4.3936992443506782</v>
      </c>
      <c r="N14" s="621">
        <v>3.8153511635117345</v>
      </c>
      <c r="O14" s="621">
        <v>4.834627271678162</v>
      </c>
      <c r="P14" s="521">
        <v>7.2854684650617765</v>
      </c>
      <c r="Q14" s="622">
        <v>0</v>
      </c>
      <c r="R14" s="523">
        <v>4.4827586206896548</v>
      </c>
      <c r="S14" s="521">
        <v>3.9655172413793105</v>
      </c>
      <c r="T14" s="621">
        <v>3.96</v>
      </c>
      <c r="U14" s="621">
        <v>4.115384615384615</v>
      </c>
      <c r="V14" s="521">
        <v>5.5076923076923077</v>
      </c>
      <c r="W14" s="622">
        <v>0</v>
      </c>
    </row>
    <row r="15" spans="2:23" s="155" customFormat="1" ht="19.5" customHeight="1" x14ac:dyDescent="0.2">
      <c r="B15" s="135"/>
      <c r="C15" s="137" t="s">
        <v>58</v>
      </c>
      <c r="D15" s="849" t="s">
        <v>96</v>
      </c>
      <c r="E15" s="850"/>
      <c r="F15" s="523">
        <v>0.31509999999999999</v>
      </c>
      <c r="G15" s="521">
        <v>0.12451</v>
      </c>
      <c r="H15" s="621">
        <v>0.124</v>
      </c>
      <c r="I15" s="621">
        <v>6.9760000000000003E-2</v>
      </c>
      <c r="J15" s="521">
        <v>1.575E-2</v>
      </c>
      <c r="K15" s="622">
        <v>1.55E-2</v>
      </c>
      <c r="L15" s="523">
        <v>5.4264871233254945</v>
      </c>
      <c r="M15" s="521">
        <v>7.5930361572006859</v>
      </c>
      <c r="N15" s="621">
        <v>9.6305955570601789</v>
      </c>
      <c r="O15" s="621">
        <v>8.9319659513149254</v>
      </c>
      <c r="P15" s="521">
        <v>10.927536231884059</v>
      </c>
      <c r="Q15" s="622">
        <v>5.0359712230215825</v>
      </c>
      <c r="R15" s="523">
        <v>4.8923076923076927</v>
      </c>
      <c r="S15" s="521">
        <v>8.395348837209303</v>
      </c>
      <c r="T15" s="621">
        <v>6.4</v>
      </c>
      <c r="U15" s="621">
        <v>11.96551724137931</v>
      </c>
      <c r="V15" s="521">
        <v>10.927536231884059</v>
      </c>
      <c r="W15" s="622">
        <v>5.0359712230215825</v>
      </c>
    </row>
    <row r="16" spans="2:23" s="155" customFormat="1" ht="20.25" customHeight="1" x14ac:dyDescent="0.2">
      <c r="B16" s="135"/>
      <c r="C16" s="137" t="s">
        <v>59</v>
      </c>
      <c r="D16" s="849" t="s">
        <v>97</v>
      </c>
      <c r="E16" s="850"/>
      <c r="F16" s="523">
        <v>2.8159999999999998E-2</v>
      </c>
      <c r="G16" s="521">
        <v>3.0499999999999999E-2</v>
      </c>
      <c r="H16" s="621">
        <v>1.532E-2</v>
      </c>
      <c r="I16" s="621">
        <v>6.7519999999999997E-2</v>
      </c>
      <c r="J16" s="521">
        <v>3.7850000000000002E-2</v>
      </c>
      <c r="K16" s="622">
        <v>0</v>
      </c>
      <c r="L16" s="523">
        <v>5.5540571587177192</v>
      </c>
      <c r="M16" s="521">
        <v>5.7471264367816088</v>
      </c>
      <c r="N16" s="621">
        <v>5.465952623453525</v>
      </c>
      <c r="O16" s="621">
        <v>7.7851722095113578</v>
      </c>
      <c r="P16" s="521">
        <v>19.602613135054259</v>
      </c>
      <c r="Q16" s="622">
        <v>0</v>
      </c>
      <c r="R16" s="523">
        <v>4.5977011494252871</v>
      </c>
      <c r="S16" s="521">
        <v>5.7471264367816088</v>
      </c>
      <c r="T16" s="621">
        <v>3.5294117647058822</v>
      </c>
      <c r="U16" s="621">
        <v>4.8850574712643677</v>
      </c>
      <c r="V16" s="521">
        <v>15.623188405797102</v>
      </c>
      <c r="W16" s="622">
        <v>0</v>
      </c>
    </row>
    <row r="17" spans="2:23" s="155" customFormat="1" ht="19.5" customHeight="1" x14ac:dyDescent="0.2">
      <c r="B17" s="135"/>
      <c r="C17" s="137" t="s">
        <v>60</v>
      </c>
      <c r="D17" s="849" t="s">
        <v>98</v>
      </c>
      <c r="E17" s="850"/>
      <c r="F17" s="523">
        <v>0.23780000000000001</v>
      </c>
      <c r="G17" s="521">
        <v>5.2629999999999996E-2</v>
      </c>
      <c r="H17" s="621">
        <v>0.26391000000000003</v>
      </c>
      <c r="I17" s="621">
        <v>0.15675999999999998</v>
      </c>
      <c r="J17" s="521">
        <v>5.969E-2</v>
      </c>
      <c r="K17" s="622">
        <v>3.78E-2</v>
      </c>
      <c r="L17" s="523">
        <v>4.9019019611968249</v>
      </c>
      <c r="M17" s="521">
        <v>6.480060881852177</v>
      </c>
      <c r="N17" s="621">
        <v>7.8681410960606719</v>
      </c>
      <c r="O17" s="621">
        <v>9.2066883375323165</v>
      </c>
      <c r="P17" s="521">
        <v>23.997931937963628</v>
      </c>
      <c r="Q17" s="622">
        <v>14.456697612732096</v>
      </c>
      <c r="R17" s="523">
        <v>4.4827586206896548</v>
      </c>
      <c r="S17" s="521">
        <v>5.195402298850575</v>
      </c>
      <c r="T17" s="621">
        <v>7.7011494252873565</v>
      </c>
      <c r="U17" s="621">
        <v>11.575221238938052</v>
      </c>
      <c r="V17" s="521">
        <v>35.333333333333336</v>
      </c>
      <c r="W17" s="622">
        <v>15.436781609195402</v>
      </c>
    </row>
    <row r="18" spans="2:23" s="155" customFormat="1" ht="21.95" customHeight="1" x14ac:dyDescent="0.2">
      <c r="B18" s="135"/>
      <c r="C18" s="137" t="s">
        <v>61</v>
      </c>
      <c r="D18" s="849" t="s">
        <v>87</v>
      </c>
      <c r="E18" s="850"/>
      <c r="F18" s="523">
        <v>0.28847000000000006</v>
      </c>
      <c r="G18" s="521">
        <v>5.4450000000000005E-2</v>
      </c>
      <c r="H18" s="621">
        <v>9.3980000000000008E-2</v>
      </c>
      <c r="I18" s="621">
        <v>0.13121000000000002</v>
      </c>
      <c r="J18" s="521">
        <v>2.8710000000000003E-2</v>
      </c>
      <c r="K18" s="622">
        <v>0</v>
      </c>
      <c r="L18" s="523">
        <v>4.9869429034241479</v>
      </c>
      <c r="M18" s="521">
        <v>25.225368418285964</v>
      </c>
      <c r="N18" s="621">
        <v>8.7048308260265763</v>
      </c>
      <c r="O18" s="621">
        <v>6.6665575371938512</v>
      </c>
      <c r="P18" s="521">
        <v>4.4827586206896548</v>
      </c>
      <c r="Q18" s="622">
        <v>0</v>
      </c>
      <c r="R18" s="523">
        <v>5.0615384615384613</v>
      </c>
      <c r="S18" s="521">
        <v>15.326923076923077</v>
      </c>
      <c r="T18" s="621">
        <v>9.3023255813953494</v>
      </c>
      <c r="U18" s="621">
        <v>5.5</v>
      </c>
      <c r="V18" s="521">
        <v>4.4827586206896548</v>
      </c>
      <c r="W18" s="622">
        <v>0</v>
      </c>
    </row>
    <row r="19" spans="2:23" s="155" customFormat="1" ht="21.95" customHeight="1" x14ac:dyDescent="0.2">
      <c r="B19" s="135"/>
      <c r="C19" s="137" t="s">
        <v>62</v>
      </c>
      <c r="D19" s="849" t="s">
        <v>88</v>
      </c>
      <c r="E19" s="850"/>
      <c r="F19" s="523">
        <v>0.12514</v>
      </c>
      <c r="G19" s="521">
        <v>4.4790000000000003E-2</v>
      </c>
      <c r="H19" s="621">
        <v>6.9990000000000011E-2</v>
      </c>
      <c r="I19" s="621">
        <v>1.9609999999999999E-2</v>
      </c>
      <c r="J19" s="521">
        <v>4.0960000000000003E-2</v>
      </c>
      <c r="K19" s="622">
        <v>0</v>
      </c>
      <c r="L19" s="523">
        <v>7.5669038574667482</v>
      </c>
      <c r="M19" s="521">
        <v>6.7439667979846574</v>
      </c>
      <c r="N19" s="621">
        <v>12.235243102738147</v>
      </c>
      <c r="O19" s="621">
        <v>10.812406890254101</v>
      </c>
      <c r="P19" s="521">
        <v>16.268741303981439</v>
      </c>
      <c r="Q19" s="622">
        <v>0</v>
      </c>
      <c r="R19" s="523">
        <v>6.6571428571428575</v>
      </c>
      <c r="S19" s="521">
        <v>5.5974025974025974</v>
      </c>
      <c r="T19" s="621">
        <v>11.206896551724139</v>
      </c>
      <c r="U19" s="621">
        <v>9.6896551724137936</v>
      </c>
      <c r="V19" s="521">
        <v>20.13953488372093</v>
      </c>
      <c r="W19" s="622">
        <v>0</v>
      </c>
    </row>
    <row r="20" spans="2:23" s="155" customFormat="1" ht="25.5" customHeight="1" x14ac:dyDescent="0.2">
      <c r="B20" s="135"/>
      <c r="C20" s="137" t="s">
        <v>63</v>
      </c>
      <c r="D20" s="849" t="s">
        <v>159</v>
      </c>
      <c r="E20" s="850"/>
      <c r="F20" s="523">
        <v>0.19827</v>
      </c>
      <c r="G20" s="521">
        <v>9.9100000000000004E-3</v>
      </c>
      <c r="H20" s="621">
        <v>4.2699999999999995E-3</v>
      </c>
      <c r="I20" s="621">
        <v>4.96E-3</v>
      </c>
      <c r="J20" s="521">
        <v>6.0099999999999997E-3</v>
      </c>
      <c r="K20" s="622">
        <v>0</v>
      </c>
      <c r="L20" s="523">
        <v>6.7723975155876399</v>
      </c>
      <c r="M20" s="521">
        <v>20.114942528735632</v>
      </c>
      <c r="N20" s="621">
        <v>5.7471264367816088</v>
      </c>
      <c r="O20" s="621">
        <v>4.4827586206896548</v>
      </c>
      <c r="P20" s="521">
        <v>13.128440366972477</v>
      </c>
      <c r="Q20" s="622">
        <v>0</v>
      </c>
      <c r="R20" s="523">
        <v>6.5673076923076925</v>
      </c>
      <c r="S20" s="521">
        <v>20.114942528735632</v>
      </c>
      <c r="T20" s="621">
        <v>5.7471264367816088</v>
      </c>
      <c r="U20" s="621">
        <v>4.4827586206896548</v>
      </c>
      <c r="V20" s="521">
        <v>13.128440366972477</v>
      </c>
      <c r="W20" s="622">
        <v>0</v>
      </c>
    </row>
    <row r="21" spans="2:23" s="155" customFormat="1" ht="19.5" customHeight="1" x14ac:dyDescent="0.2">
      <c r="B21" s="135"/>
      <c r="C21" s="137" t="s">
        <v>64</v>
      </c>
      <c r="D21" s="849" t="s">
        <v>56</v>
      </c>
      <c r="E21" s="850"/>
      <c r="F21" s="523">
        <v>9.2869999999999994E-2</v>
      </c>
      <c r="G21" s="521">
        <v>1.8000000000000002E-2</v>
      </c>
      <c r="H21" s="621">
        <v>6.4799999999999996E-2</v>
      </c>
      <c r="I21" s="621">
        <v>0</v>
      </c>
      <c r="J21" s="521">
        <v>0</v>
      </c>
      <c r="K21" s="622">
        <v>0</v>
      </c>
      <c r="L21" s="523">
        <v>4.1888478899594856</v>
      </c>
      <c r="M21" s="521">
        <v>3.3333333333333335</v>
      </c>
      <c r="N21" s="621">
        <v>5.2325581395348841</v>
      </c>
      <c r="O21" s="621">
        <v>0</v>
      </c>
      <c r="P21" s="521">
        <v>0</v>
      </c>
      <c r="Q21" s="622">
        <v>0</v>
      </c>
      <c r="R21" s="523">
        <v>4.3076923076923075</v>
      </c>
      <c r="S21" s="521">
        <v>3.3333333333333335</v>
      </c>
      <c r="T21" s="621">
        <v>5.2325581395348841</v>
      </c>
      <c r="U21" s="621">
        <v>0</v>
      </c>
      <c r="V21" s="521">
        <v>0</v>
      </c>
      <c r="W21" s="622">
        <v>0</v>
      </c>
    </row>
    <row r="22" spans="2:23" s="132" customFormat="1" ht="14.25" customHeight="1" x14ac:dyDescent="0.2">
      <c r="B22" s="135"/>
      <c r="C22" s="137">
        <v>33</v>
      </c>
      <c r="D22" s="849" t="s">
        <v>79</v>
      </c>
      <c r="E22" s="850"/>
      <c r="F22" s="523">
        <v>0.11058</v>
      </c>
      <c r="G22" s="521">
        <v>1.542E-2</v>
      </c>
      <c r="H22" s="621">
        <v>5.8239999999999993E-2</v>
      </c>
      <c r="I22" s="621">
        <v>9.215000000000001E-2</v>
      </c>
      <c r="J22" s="521">
        <v>1.75E-3</v>
      </c>
      <c r="K22" s="622">
        <v>0</v>
      </c>
      <c r="L22" s="523">
        <v>5.267891462760244</v>
      </c>
      <c r="M22" s="521">
        <v>9.513504476103428</v>
      </c>
      <c r="N22" s="621">
        <v>9.4832145225464188</v>
      </c>
      <c r="O22" s="621">
        <v>6.7630004700058253</v>
      </c>
      <c r="P22" s="521">
        <v>4.6574074074074074</v>
      </c>
      <c r="Q22" s="622">
        <v>0</v>
      </c>
      <c r="R22" s="523">
        <v>4.666666666666667</v>
      </c>
      <c r="S22" s="521">
        <v>4.2735042735042734</v>
      </c>
      <c r="T22" s="621">
        <v>14.402298850574713</v>
      </c>
      <c r="U22" s="621">
        <v>5.2884615384615383</v>
      </c>
      <c r="V22" s="521">
        <v>4.6574074074074074</v>
      </c>
      <c r="W22" s="622">
        <v>0</v>
      </c>
    </row>
    <row r="23" spans="2:23" s="132" customFormat="1" ht="22.5" customHeight="1" x14ac:dyDescent="0.2">
      <c r="B23" s="301"/>
      <c r="C23" s="300" t="s">
        <v>65</v>
      </c>
      <c r="D23" s="853" t="s">
        <v>94</v>
      </c>
      <c r="E23" s="854"/>
      <c r="F23" s="408">
        <v>2.9330000000000002E-2</v>
      </c>
      <c r="G23" s="409">
        <v>0</v>
      </c>
      <c r="H23" s="623">
        <v>2.2689999999999998E-2</v>
      </c>
      <c r="I23" s="623">
        <v>3.388E-2</v>
      </c>
      <c r="J23" s="409">
        <v>3.0600000000000002E-3</v>
      </c>
      <c r="K23" s="624">
        <v>0</v>
      </c>
      <c r="L23" s="408">
        <v>4.6062836294092975</v>
      </c>
      <c r="M23" s="409">
        <v>0</v>
      </c>
      <c r="N23" s="623">
        <v>5.1941791567348172</v>
      </c>
      <c r="O23" s="623">
        <v>6.270535105870489</v>
      </c>
      <c r="P23" s="409">
        <v>17.153846153846153</v>
      </c>
      <c r="Q23" s="624">
        <v>0</v>
      </c>
      <c r="R23" s="408">
        <v>4.4827586206896548</v>
      </c>
      <c r="S23" s="409">
        <v>0</v>
      </c>
      <c r="T23" s="623">
        <v>5.3793103448275863</v>
      </c>
      <c r="U23" s="623">
        <v>6.2790697674418601</v>
      </c>
      <c r="V23" s="409">
        <v>17.153846153846153</v>
      </c>
      <c r="W23" s="624">
        <v>0</v>
      </c>
    </row>
    <row r="24" spans="2:23" s="132" customFormat="1" ht="16.5" customHeight="1" x14ac:dyDescent="0.2">
      <c r="B24" s="297" t="s">
        <v>29</v>
      </c>
      <c r="C24" s="853" t="s">
        <v>18</v>
      </c>
      <c r="D24" s="853"/>
      <c r="E24" s="854"/>
      <c r="F24" s="404">
        <v>1.0102000000000004</v>
      </c>
      <c r="G24" s="337">
        <v>0.20476999999999998</v>
      </c>
      <c r="H24" s="625">
        <v>0.42447999999999997</v>
      </c>
      <c r="I24" s="625">
        <v>0.81839999999999991</v>
      </c>
      <c r="J24" s="337">
        <v>0.10784000000000001</v>
      </c>
      <c r="K24" s="342">
        <v>0</v>
      </c>
      <c r="L24" s="404">
        <v>4.7522361125916985</v>
      </c>
      <c r="M24" s="337">
        <v>5.2534788811583875</v>
      </c>
      <c r="N24" s="625">
        <v>5.0082765754226379</v>
      </c>
      <c r="O24" s="625">
        <v>9.2269662679639168</v>
      </c>
      <c r="P24" s="337">
        <v>8.0095562167126637</v>
      </c>
      <c r="Q24" s="342">
        <v>0</v>
      </c>
      <c r="R24" s="404">
        <v>4.115384615384615</v>
      </c>
      <c r="S24" s="337">
        <v>5.6615384615384619</v>
      </c>
      <c r="T24" s="625">
        <v>5.1923076923076925</v>
      </c>
      <c r="U24" s="625">
        <v>10.714285714285714</v>
      </c>
      <c r="V24" s="337">
        <v>4.1803278688524594</v>
      </c>
      <c r="W24" s="342">
        <v>0</v>
      </c>
    </row>
    <row r="25" spans="2:23" s="132" customFormat="1" ht="16.5" customHeight="1" x14ac:dyDescent="0.2">
      <c r="B25" s="297" t="s">
        <v>66</v>
      </c>
      <c r="C25" s="853" t="s">
        <v>19</v>
      </c>
      <c r="D25" s="853"/>
      <c r="E25" s="854"/>
      <c r="F25" s="404">
        <v>72.213369999999827</v>
      </c>
      <c r="G25" s="337">
        <v>12.618139999999997</v>
      </c>
      <c r="H25" s="625">
        <v>14.905399999999997</v>
      </c>
      <c r="I25" s="625">
        <v>19.196590000000029</v>
      </c>
      <c r="J25" s="337">
        <v>7.7002500000000023</v>
      </c>
      <c r="K25" s="342">
        <v>0</v>
      </c>
      <c r="L25" s="404">
        <v>4.8154900264576943</v>
      </c>
      <c r="M25" s="337">
        <v>4.895136435846581</v>
      </c>
      <c r="N25" s="625">
        <v>4.749861317411928</v>
      </c>
      <c r="O25" s="625">
        <v>5.270553968570785</v>
      </c>
      <c r="P25" s="337">
        <v>5.6312564125347802</v>
      </c>
      <c r="Q25" s="342">
        <v>0</v>
      </c>
      <c r="R25" s="404">
        <v>4.4827586206896548</v>
      </c>
      <c r="S25" s="337">
        <v>4.4827586206896548</v>
      </c>
      <c r="T25" s="625">
        <v>4.4000000000000004</v>
      </c>
      <c r="U25" s="625">
        <v>4.8288288288288292</v>
      </c>
      <c r="V25" s="337">
        <v>5.2298850574712645</v>
      </c>
      <c r="W25" s="342">
        <v>0</v>
      </c>
    </row>
    <row r="26" spans="2:23" s="132" customFormat="1" ht="21.95" customHeight="1" x14ac:dyDescent="0.2">
      <c r="B26" s="297"/>
      <c r="C26" s="300" t="s">
        <v>20</v>
      </c>
      <c r="D26" s="853" t="s">
        <v>99</v>
      </c>
      <c r="E26" s="854"/>
      <c r="F26" s="523">
        <v>24.408660000000044</v>
      </c>
      <c r="G26" s="521">
        <v>4.1761499999999989</v>
      </c>
      <c r="H26" s="621">
        <v>3.4979899999999997</v>
      </c>
      <c r="I26" s="621">
        <v>10.00434999999999</v>
      </c>
      <c r="J26" s="521">
        <v>6.3636900000000018</v>
      </c>
      <c r="K26" s="622">
        <v>0</v>
      </c>
      <c r="L26" s="523">
        <v>5.1677051154475349</v>
      </c>
      <c r="M26" s="521">
        <v>5.2267729333542725</v>
      </c>
      <c r="N26" s="621">
        <v>5.0685743962795913</v>
      </c>
      <c r="O26" s="621">
        <v>5.4548559668370276</v>
      </c>
      <c r="P26" s="521">
        <v>5.4810315258947364</v>
      </c>
      <c r="Q26" s="622">
        <v>0</v>
      </c>
      <c r="R26" s="523">
        <v>4.9302325581395348</v>
      </c>
      <c r="S26" s="521">
        <v>4.8285714285714283</v>
      </c>
      <c r="T26" s="621">
        <v>4.8390804597701154</v>
      </c>
      <c r="U26" s="621">
        <v>5.2561983471074383</v>
      </c>
      <c r="V26" s="521">
        <v>5.3358208955223878</v>
      </c>
      <c r="W26" s="622">
        <v>0</v>
      </c>
    </row>
    <row r="27" spans="2:23" s="132" customFormat="1" ht="15" customHeight="1" x14ac:dyDescent="0.2">
      <c r="B27" s="131"/>
      <c r="C27" s="138">
        <v>45</v>
      </c>
      <c r="D27" s="849" t="s">
        <v>80</v>
      </c>
      <c r="E27" s="850"/>
      <c r="F27" s="528">
        <v>0.17171999999999998</v>
      </c>
      <c r="G27" s="521">
        <v>7.0199999999999993E-3</v>
      </c>
      <c r="H27" s="338">
        <v>3.7340000000000005E-2</v>
      </c>
      <c r="I27" s="626">
        <v>0.13644000000000001</v>
      </c>
      <c r="J27" s="147">
        <v>8.0700000000000008E-3</v>
      </c>
      <c r="K27" s="343">
        <v>0</v>
      </c>
      <c r="L27" s="528">
        <v>6.3127466978403142</v>
      </c>
      <c r="M27" s="521">
        <v>4.6551724137931032</v>
      </c>
      <c r="N27" s="338">
        <v>3.6540662736902325</v>
      </c>
      <c r="O27" s="626">
        <v>6.5242727140062042</v>
      </c>
      <c r="P27" s="147">
        <v>3.9302325581395348</v>
      </c>
      <c r="Q27" s="343">
        <v>0</v>
      </c>
      <c r="R27" s="528">
        <v>6.9195402298850572</v>
      </c>
      <c r="S27" s="521">
        <v>4.6551724137931032</v>
      </c>
      <c r="T27" s="338">
        <v>3.7461538461538462</v>
      </c>
      <c r="U27" s="626">
        <v>6.5539568345323742</v>
      </c>
      <c r="V27" s="147">
        <v>3.9302325581395348</v>
      </c>
      <c r="W27" s="343">
        <v>0</v>
      </c>
    </row>
    <row r="28" spans="2:23" s="132" customFormat="1" ht="20.25" customHeight="1" x14ac:dyDescent="0.2">
      <c r="B28" s="131"/>
      <c r="C28" s="138">
        <v>46</v>
      </c>
      <c r="D28" s="849" t="s">
        <v>81</v>
      </c>
      <c r="E28" s="850"/>
      <c r="F28" s="528">
        <v>0.94754000000000005</v>
      </c>
      <c r="G28" s="521">
        <v>0.82581000000000016</v>
      </c>
      <c r="H28" s="338">
        <v>0.42815000000000003</v>
      </c>
      <c r="I28" s="626">
        <v>0.66622000000000003</v>
      </c>
      <c r="J28" s="147">
        <v>0</v>
      </c>
      <c r="K28" s="343">
        <v>0</v>
      </c>
      <c r="L28" s="528">
        <v>5.0760060651984409</v>
      </c>
      <c r="M28" s="521">
        <v>5.5230026390012004</v>
      </c>
      <c r="N28" s="338">
        <v>5.6627123460067939</v>
      </c>
      <c r="O28" s="626">
        <v>5.0478386078661304</v>
      </c>
      <c r="P28" s="147">
        <v>0</v>
      </c>
      <c r="Q28" s="343">
        <v>0</v>
      </c>
      <c r="R28" s="528">
        <v>5.2115384615384617</v>
      </c>
      <c r="S28" s="521">
        <v>5.1203703703703702</v>
      </c>
      <c r="T28" s="338">
        <v>5.2037037037037033</v>
      </c>
      <c r="U28" s="626">
        <v>4.4827586206896548</v>
      </c>
      <c r="V28" s="147">
        <v>0</v>
      </c>
      <c r="W28" s="343">
        <v>0</v>
      </c>
    </row>
    <row r="29" spans="2:23" s="132" customFormat="1" ht="13.5" customHeight="1" x14ac:dyDescent="0.2">
      <c r="B29" s="131"/>
      <c r="C29" s="138">
        <v>47</v>
      </c>
      <c r="D29" s="849" t="s">
        <v>82</v>
      </c>
      <c r="E29" s="850"/>
      <c r="F29" s="528">
        <v>23.289400000000033</v>
      </c>
      <c r="G29" s="521">
        <v>3.3433200000000003</v>
      </c>
      <c r="H29" s="338">
        <v>3.0325000000000002</v>
      </c>
      <c r="I29" s="626">
        <v>9.2016899999999922</v>
      </c>
      <c r="J29" s="147">
        <v>6.3556200000000018</v>
      </c>
      <c r="K29" s="343">
        <v>0</v>
      </c>
      <c r="L29" s="528">
        <v>5.1629931854512545</v>
      </c>
      <c r="M29" s="521">
        <v>5.1548035084793025</v>
      </c>
      <c r="N29" s="338">
        <v>5.0021069832941967</v>
      </c>
      <c r="O29" s="626">
        <v>5.4684678016097434</v>
      </c>
      <c r="P29" s="147">
        <v>5.4830006410510519</v>
      </c>
      <c r="Q29" s="343">
        <v>0</v>
      </c>
      <c r="R29" s="528">
        <v>4.9302325581395348</v>
      </c>
      <c r="S29" s="521">
        <v>4.7931034482758621</v>
      </c>
      <c r="T29" s="338">
        <v>4.8390804597701154</v>
      </c>
      <c r="U29" s="626">
        <v>5.3076923076923075</v>
      </c>
      <c r="V29" s="147">
        <v>5.3358208955223878</v>
      </c>
      <c r="W29" s="343">
        <v>0</v>
      </c>
    </row>
    <row r="30" spans="2:23" s="132" customFormat="1" ht="13.5" customHeight="1" x14ac:dyDescent="0.2">
      <c r="B30" s="131"/>
      <c r="C30" s="134" t="s">
        <v>1</v>
      </c>
      <c r="D30" s="860" t="str">
        <f>"Transportes e armazenagem"</f>
        <v>Transportes e armazenagem</v>
      </c>
      <c r="E30" s="861"/>
      <c r="F30" s="528">
        <v>1.3195299999999996</v>
      </c>
      <c r="G30" s="521">
        <v>8.5269999999999999E-2</v>
      </c>
      <c r="H30" s="338">
        <v>0.13810000000000003</v>
      </c>
      <c r="I30" s="626">
        <v>0.35605000000000014</v>
      </c>
      <c r="J30" s="147">
        <v>0.10209</v>
      </c>
      <c r="K30" s="343">
        <v>0</v>
      </c>
      <c r="L30" s="528">
        <v>5.7287158432340632</v>
      </c>
      <c r="M30" s="521">
        <v>8.6382131540163538</v>
      </c>
      <c r="N30" s="338">
        <v>7.4167284529023139</v>
      </c>
      <c r="O30" s="626">
        <v>5.7241771644014277</v>
      </c>
      <c r="P30" s="147">
        <v>7.6738141022393256</v>
      </c>
      <c r="Q30" s="343">
        <v>0</v>
      </c>
      <c r="R30" s="528">
        <v>5.1494252873563218</v>
      </c>
      <c r="S30" s="521">
        <v>10</v>
      </c>
      <c r="T30" s="338">
        <v>4.916666666666667</v>
      </c>
      <c r="U30" s="626">
        <v>5.308988764044944</v>
      </c>
      <c r="V30" s="147">
        <v>6.9230769230769234</v>
      </c>
      <c r="W30" s="343">
        <v>0</v>
      </c>
    </row>
    <row r="31" spans="2:23" s="132" customFormat="1" ht="21.95" customHeight="1" x14ac:dyDescent="0.2">
      <c r="B31" s="131"/>
      <c r="C31" s="134" t="s">
        <v>21</v>
      </c>
      <c r="D31" s="860" t="str">
        <f>"Alojamento, restauração e similares"</f>
        <v>Alojamento, restauração e similares</v>
      </c>
      <c r="E31" s="861"/>
      <c r="F31" s="528">
        <v>10.20159999999999</v>
      </c>
      <c r="G31" s="521">
        <v>1.52749</v>
      </c>
      <c r="H31" s="338">
        <v>0.74358999999999986</v>
      </c>
      <c r="I31" s="626">
        <v>0.5012700000000001</v>
      </c>
      <c r="J31" s="147">
        <v>2.3300000000000001E-2</v>
      </c>
      <c r="K31" s="343">
        <v>0</v>
      </c>
      <c r="L31" s="528">
        <v>4.366619555122254</v>
      </c>
      <c r="M31" s="521">
        <v>4.4762556132805447</v>
      </c>
      <c r="N31" s="338">
        <v>4.445204937900038</v>
      </c>
      <c r="O31" s="626">
        <v>4.7621882349403428</v>
      </c>
      <c r="P31" s="147">
        <v>3.4141890070701417</v>
      </c>
      <c r="Q31" s="343">
        <v>0</v>
      </c>
      <c r="R31" s="528">
        <v>4.1826923076923075</v>
      </c>
      <c r="S31" s="521">
        <v>3.9841269841269842</v>
      </c>
      <c r="T31" s="338">
        <v>4.0640000000000001</v>
      </c>
      <c r="U31" s="626">
        <v>4.7241379310344831</v>
      </c>
      <c r="V31" s="147">
        <v>3.3611111111111112</v>
      </c>
      <c r="W31" s="343">
        <v>0</v>
      </c>
    </row>
    <row r="32" spans="2:23" s="132" customFormat="1" ht="11.25" customHeight="1" x14ac:dyDescent="0.2">
      <c r="B32" s="131"/>
      <c r="C32" s="134" t="s">
        <v>22</v>
      </c>
      <c r="D32" s="860" t="str">
        <f>"Activ de informação e de comunicação "</f>
        <v xml:space="preserve">Activ de informação e de comunicação </v>
      </c>
      <c r="E32" s="861"/>
      <c r="F32" s="528">
        <v>0.26964000000000005</v>
      </c>
      <c r="G32" s="521">
        <v>0.10856</v>
      </c>
      <c r="H32" s="338">
        <v>2.4750000000000001E-2</v>
      </c>
      <c r="I32" s="626">
        <v>5.4730000000000008E-2</v>
      </c>
      <c r="J32" s="147">
        <v>0.13645000000000002</v>
      </c>
      <c r="K32" s="343">
        <v>0</v>
      </c>
      <c r="L32" s="528">
        <v>6.1666461284406093</v>
      </c>
      <c r="M32" s="521">
        <v>5.1355834523628268</v>
      </c>
      <c r="N32" s="338">
        <v>10.018660279978286</v>
      </c>
      <c r="O32" s="626">
        <v>17.670179421355066</v>
      </c>
      <c r="P32" s="147">
        <v>15.684562990972426</v>
      </c>
      <c r="Q32" s="343">
        <v>0</v>
      </c>
      <c r="R32" s="528">
        <v>4.7636363636363637</v>
      </c>
      <c r="S32" s="521">
        <v>5</v>
      </c>
      <c r="T32" s="338">
        <v>10.507692307692308</v>
      </c>
      <c r="U32" s="626">
        <v>8.4534883720930232</v>
      </c>
      <c r="V32" s="147">
        <v>16.723076923076924</v>
      </c>
      <c r="W32" s="343">
        <v>0</v>
      </c>
    </row>
    <row r="33" spans="2:23" s="132" customFormat="1" ht="17.100000000000001" customHeight="1" x14ac:dyDescent="0.2">
      <c r="B33" s="131"/>
      <c r="C33" s="134" t="s">
        <v>23</v>
      </c>
      <c r="D33" s="860" t="s">
        <v>122</v>
      </c>
      <c r="E33" s="861"/>
      <c r="F33" s="528">
        <v>0.31503999999999999</v>
      </c>
      <c r="G33" s="521">
        <v>4.2189999999999998E-2</v>
      </c>
      <c r="H33" s="338">
        <v>7.7799999999999994E-2</v>
      </c>
      <c r="I33" s="626">
        <v>6.1280000000000001E-2</v>
      </c>
      <c r="J33" s="147">
        <v>6.6849999999999993E-2</v>
      </c>
      <c r="K33" s="343">
        <v>0</v>
      </c>
      <c r="L33" s="528">
        <v>13.656491888278405</v>
      </c>
      <c r="M33" s="521">
        <v>6.7959157457853827</v>
      </c>
      <c r="N33" s="338">
        <v>12.377176137585069</v>
      </c>
      <c r="O33" s="626">
        <v>12.53314274273858</v>
      </c>
      <c r="P33" s="147">
        <v>12.15937293424898</v>
      </c>
      <c r="Q33" s="343">
        <v>0</v>
      </c>
      <c r="R33" s="528">
        <v>7.1609195402298846</v>
      </c>
      <c r="S33" s="521">
        <v>4.115384615384615</v>
      </c>
      <c r="T33" s="338">
        <v>13.169230769230769</v>
      </c>
      <c r="U33" s="626">
        <v>15.907692307692308</v>
      </c>
      <c r="V33" s="147">
        <v>13.972222222222221</v>
      </c>
      <c r="W33" s="343">
        <v>0</v>
      </c>
    </row>
    <row r="34" spans="2:23" s="155" customFormat="1" ht="24.75" customHeight="1" x14ac:dyDescent="0.2">
      <c r="B34" s="131"/>
      <c r="C34" s="134" t="s">
        <v>73</v>
      </c>
      <c r="D34" s="862" t="s">
        <v>83</v>
      </c>
      <c r="E34" s="863"/>
      <c r="F34" s="528">
        <v>1.4856800000000021</v>
      </c>
      <c r="G34" s="521">
        <v>0.43437999999999993</v>
      </c>
      <c r="H34" s="338">
        <v>0.28587999999999997</v>
      </c>
      <c r="I34" s="626">
        <v>0.50893999999999995</v>
      </c>
      <c r="J34" s="147">
        <v>3.5349999999999999E-2</v>
      </c>
      <c r="K34" s="343">
        <v>0</v>
      </c>
      <c r="L34" s="528">
        <v>6.8293091440985911</v>
      </c>
      <c r="M34" s="521">
        <v>7.5404307234000809</v>
      </c>
      <c r="N34" s="338">
        <v>8.4102898210101475</v>
      </c>
      <c r="O34" s="626">
        <v>9.7382144342800796</v>
      </c>
      <c r="P34" s="147">
        <v>6.5352164990293451</v>
      </c>
      <c r="Q34" s="343">
        <v>0</v>
      </c>
      <c r="R34" s="528">
        <v>5.2692307692307692</v>
      </c>
      <c r="S34" s="521">
        <v>4.804597701149425</v>
      </c>
      <c r="T34" s="338">
        <v>5.0114942528735629</v>
      </c>
      <c r="U34" s="626">
        <v>10.345323741007194</v>
      </c>
      <c r="V34" s="147">
        <v>4.3913043478260869</v>
      </c>
      <c r="W34" s="343">
        <v>0</v>
      </c>
    </row>
    <row r="35" spans="2:23" s="155" customFormat="1" ht="15.95" customHeight="1" x14ac:dyDescent="0.2">
      <c r="B35" s="131"/>
      <c r="C35" s="134" t="s">
        <v>25</v>
      </c>
      <c r="D35" s="862" t="s">
        <v>84</v>
      </c>
      <c r="E35" s="863"/>
      <c r="F35" s="528">
        <v>34.213220000000163</v>
      </c>
      <c r="G35" s="521">
        <v>6.2441000000000013</v>
      </c>
      <c r="H35" s="338">
        <v>10.137290000000009</v>
      </c>
      <c r="I35" s="626">
        <v>7.7099700000000064</v>
      </c>
      <c r="J35" s="147">
        <v>0.97252000000000005</v>
      </c>
      <c r="K35" s="343">
        <v>0</v>
      </c>
      <c r="L35" s="528">
        <v>4.4833255602004458</v>
      </c>
      <c r="M35" s="521">
        <v>4.5236402421612523</v>
      </c>
      <c r="N35" s="338">
        <v>4.4512744914594427</v>
      </c>
      <c r="O35" s="626">
        <v>4.6028523040424734</v>
      </c>
      <c r="P35" s="147">
        <v>4.5608252683997357</v>
      </c>
      <c r="Q35" s="343">
        <v>0</v>
      </c>
      <c r="R35" s="528">
        <v>4.3720930232558137</v>
      </c>
      <c r="S35" s="521">
        <v>4.3720930232558137</v>
      </c>
      <c r="T35" s="338">
        <v>4.3717948717948714</v>
      </c>
      <c r="U35" s="626">
        <v>4.3717948717948714</v>
      </c>
      <c r="V35" s="147">
        <v>4.4000000000000004</v>
      </c>
      <c r="W35" s="343">
        <v>0</v>
      </c>
    </row>
    <row r="36" spans="2:23" s="155" customFormat="1" ht="25.5" customHeight="1" x14ac:dyDescent="0.2">
      <c r="B36" s="126" t="s">
        <v>67</v>
      </c>
      <c r="C36" s="858" t="s">
        <v>161</v>
      </c>
      <c r="D36" s="858"/>
      <c r="E36" s="859"/>
      <c r="F36" s="513">
        <v>12.577929999999988</v>
      </c>
      <c r="G36" s="511">
        <v>5.2865899999999986</v>
      </c>
      <c r="H36" s="617">
        <v>7.3989299999999991</v>
      </c>
      <c r="I36" s="617">
        <v>8.6533299999999951</v>
      </c>
      <c r="J36" s="511">
        <v>5.3601299999999981</v>
      </c>
      <c r="K36" s="618">
        <v>0.52246000000000004</v>
      </c>
      <c r="L36" s="513">
        <v>9.9994960784351203</v>
      </c>
      <c r="M36" s="511">
        <v>10.368558181566343</v>
      </c>
      <c r="N36" s="617">
        <v>15.654353081152658</v>
      </c>
      <c r="O36" s="617">
        <v>15.445051337003012</v>
      </c>
      <c r="P36" s="511">
        <v>20.287451761010193</v>
      </c>
      <c r="Q36" s="618">
        <v>20.285497531233812</v>
      </c>
      <c r="R36" s="513">
        <v>8.9120879120879124</v>
      </c>
      <c r="S36" s="511">
        <v>9.5416666666666661</v>
      </c>
      <c r="T36" s="617">
        <v>13.397435897435898</v>
      </c>
      <c r="U36" s="617">
        <v>15.505263157894737</v>
      </c>
      <c r="V36" s="511">
        <v>20.631578947368421</v>
      </c>
      <c r="W36" s="618">
        <v>16.463414634146343</v>
      </c>
    </row>
    <row r="37" spans="2:23" s="155" customFormat="1" ht="15.95" customHeight="1" x14ac:dyDescent="0.2">
      <c r="B37" s="135"/>
      <c r="C37" s="140" t="s">
        <v>74</v>
      </c>
      <c r="D37" s="847" t="s">
        <v>24</v>
      </c>
      <c r="E37" s="848"/>
      <c r="F37" s="523">
        <v>8.5744300000000049</v>
      </c>
      <c r="G37" s="521">
        <v>2.7019899999999999</v>
      </c>
      <c r="H37" s="621">
        <v>5.2134500000000008</v>
      </c>
      <c r="I37" s="621">
        <v>6.252659999999997</v>
      </c>
      <c r="J37" s="521">
        <v>4.1910699999999999</v>
      </c>
      <c r="K37" s="622">
        <v>0.34217000000000003</v>
      </c>
      <c r="L37" s="523">
        <v>11.954254814063892</v>
      </c>
      <c r="M37" s="521">
        <v>12.875746717334014</v>
      </c>
      <c r="N37" s="621">
        <v>16.688953452016371</v>
      </c>
      <c r="O37" s="621">
        <v>16.45559986308097</v>
      </c>
      <c r="P37" s="521">
        <v>21.804100781667593</v>
      </c>
      <c r="Q37" s="622">
        <v>25.457736108443012</v>
      </c>
      <c r="R37" s="523">
        <v>10.891304347826088</v>
      </c>
      <c r="S37" s="521">
        <v>12.589285714285714</v>
      </c>
      <c r="T37" s="621">
        <v>14.415584415584416</v>
      </c>
      <c r="U37" s="621">
        <v>16.664179104477611</v>
      </c>
      <c r="V37" s="521">
        <v>21.369230769230768</v>
      </c>
      <c r="W37" s="622">
        <v>20.282608695652176</v>
      </c>
    </row>
    <row r="38" spans="2:23" s="155" customFormat="1" ht="15.95" customHeight="1" x14ac:dyDescent="0.2">
      <c r="B38" s="135"/>
      <c r="C38" s="140" t="s">
        <v>75</v>
      </c>
      <c r="D38" s="847" t="s">
        <v>85</v>
      </c>
      <c r="E38" s="848"/>
      <c r="F38" s="523">
        <v>2.7676400000000005</v>
      </c>
      <c r="G38" s="521">
        <v>1.4570399999999999</v>
      </c>
      <c r="H38" s="621">
        <v>1.6025199999999999</v>
      </c>
      <c r="I38" s="621">
        <v>1.7533900000000002</v>
      </c>
      <c r="J38" s="521">
        <v>1.0004800000000003</v>
      </c>
      <c r="K38" s="622">
        <v>0.13222</v>
      </c>
      <c r="L38" s="523">
        <v>5.9956621423301657</v>
      </c>
      <c r="M38" s="521">
        <v>9.6837217923723706</v>
      </c>
      <c r="N38" s="621">
        <v>14.72931941014159</v>
      </c>
      <c r="O38" s="621">
        <v>14.508124652811048</v>
      </c>
      <c r="P38" s="521">
        <v>15.830080421884878</v>
      </c>
      <c r="Q38" s="622">
        <v>10.983222754652058</v>
      </c>
      <c r="R38" s="523">
        <v>4.5977011494252871</v>
      </c>
      <c r="S38" s="521">
        <v>9.1954022988505741</v>
      </c>
      <c r="T38" s="621">
        <v>7.9473684210526319</v>
      </c>
      <c r="U38" s="621">
        <v>12.055555555555555</v>
      </c>
      <c r="V38" s="521">
        <v>13.780303030303031</v>
      </c>
      <c r="W38" s="622">
        <v>13.355263157894736</v>
      </c>
    </row>
    <row r="39" spans="2:23" s="155" customFormat="1" ht="15.95" customHeight="1" x14ac:dyDescent="0.2">
      <c r="B39" s="135"/>
      <c r="C39" s="140" t="s">
        <v>76</v>
      </c>
      <c r="D39" s="847" t="s">
        <v>95</v>
      </c>
      <c r="E39" s="848"/>
      <c r="F39" s="523">
        <v>0.7481500000000002</v>
      </c>
      <c r="G39" s="521">
        <v>0.14993000000000001</v>
      </c>
      <c r="H39" s="621">
        <v>0.30324000000000001</v>
      </c>
      <c r="I39" s="621">
        <v>0.30615999999999999</v>
      </c>
      <c r="J39" s="521">
        <v>3.9020000000000006E-2</v>
      </c>
      <c r="K39" s="622">
        <v>4.4069999999999998E-2</v>
      </c>
      <c r="L39" s="523">
        <v>5.6397652326322305</v>
      </c>
      <c r="M39" s="521">
        <v>6.2623027066903028</v>
      </c>
      <c r="N39" s="621">
        <v>11.335464830468601</v>
      </c>
      <c r="O39" s="621">
        <v>9.4218620849744656</v>
      </c>
      <c r="P39" s="521">
        <v>6.0807567915519547</v>
      </c>
      <c r="Q39" s="622">
        <v>8.8950575852690132</v>
      </c>
      <c r="R39" s="523">
        <v>4.5287356321839081</v>
      </c>
      <c r="S39" s="521">
        <v>5.615384615384615</v>
      </c>
      <c r="T39" s="621">
        <v>9.2014388489208638</v>
      </c>
      <c r="U39" s="621">
        <v>9.8230769230769237</v>
      </c>
      <c r="V39" s="521">
        <v>5.865384615384615</v>
      </c>
      <c r="W39" s="622">
        <v>8.0192307692307701</v>
      </c>
    </row>
    <row r="40" spans="2:23" s="155" customFormat="1" ht="15.95" customHeight="1" thickBot="1" x14ac:dyDescent="0.25">
      <c r="B40" s="143"/>
      <c r="C40" s="144" t="s">
        <v>77</v>
      </c>
      <c r="D40" s="855" t="s">
        <v>86</v>
      </c>
      <c r="E40" s="856"/>
      <c r="F40" s="540">
        <v>0.48770999999999998</v>
      </c>
      <c r="G40" s="538">
        <v>0.97763</v>
      </c>
      <c r="H40" s="627">
        <v>0.27972000000000002</v>
      </c>
      <c r="I40" s="627">
        <v>0.34112000000000009</v>
      </c>
      <c r="J40" s="538">
        <v>0.12956000000000001</v>
      </c>
      <c r="K40" s="628">
        <v>4.0000000000000001E-3</v>
      </c>
      <c r="L40" s="540">
        <v>5.041553123957156</v>
      </c>
      <c r="M40" s="538">
        <v>5.0895533884446511</v>
      </c>
      <c r="N40" s="627">
        <v>6.352934977787374</v>
      </c>
      <c r="O40" s="627">
        <v>7.1436944922849674</v>
      </c>
      <c r="P40" s="538">
        <v>9.9252558986279933</v>
      </c>
      <c r="Q40" s="628">
        <v>10.820143884892087</v>
      </c>
      <c r="R40" s="540">
        <v>4.4444444444444446</v>
      </c>
      <c r="S40" s="538">
        <v>4.476923076923077</v>
      </c>
      <c r="T40" s="627">
        <v>6.4942528735632186</v>
      </c>
      <c r="U40" s="627">
        <v>6.1379310344827589</v>
      </c>
      <c r="V40" s="538">
        <v>7.1447368421052628</v>
      </c>
      <c r="W40" s="628">
        <v>10.820143884892087</v>
      </c>
    </row>
    <row r="41" spans="2:23" s="198" customFormat="1" ht="15" customHeight="1" x14ac:dyDescent="0.2">
      <c r="B41" s="199" t="s">
        <v>213</v>
      </c>
      <c r="C41" s="140"/>
      <c r="D41" s="533"/>
      <c r="E41" s="533"/>
      <c r="F41" s="532"/>
      <c r="G41" s="532"/>
      <c r="H41" s="532"/>
      <c r="I41" s="532"/>
      <c r="J41" s="532"/>
      <c r="K41" s="532"/>
    </row>
    <row r="42" spans="2:23" x14ac:dyDescent="0.2">
      <c r="B42" s="199" t="s">
        <v>216</v>
      </c>
      <c r="C42" s="140"/>
      <c r="D42" s="533"/>
      <c r="E42" s="533"/>
      <c r="F42" s="532"/>
      <c r="G42" s="532"/>
      <c r="H42" s="532"/>
      <c r="I42" s="532"/>
      <c r="J42" s="532"/>
      <c r="K42" s="532"/>
    </row>
    <row r="43" spans="2:23" x14ac:dyDescent="0.2">
      <c r="B43" s="199" t="s">
        <v>215</v>
      </c>
      <c r="C43" s="530"/>
      <c r="D43" s="530"/>
      <c r="E43" s="530"/>
      <c r="F43" s="530"/>
      <c r="G43" s="530"/>
      <c r="H43" s="530"/>
      <c r="I43" s="530"/>
      <c r="J43" s="530"/>
      <c r="K43" s="530"/>
    </row>
    <row r="44" spans="2:23" x14ac:dyDescent="0.2">
      <c r="B44" s="158"/>
    </row>
    <row r="45" spans="2:23" x14ac:dyDescent="0.2">
      <c r="B45" s="158"/>
    </row>
  </sheetData>
  <mergeCells count="35">
    <mergeCell ref="C36:E36"/>
    <mergeCell ref="D37:E37"/>
    <mergeCell ref="D38:E38"/>
    <mergeCell ref="D39:E39"/>
    <mergeCell ref="D40:E40"/>
    <mergeCell ref="D35:E35"/>
    <mergeCell ref="C24:E24"/>
    <mergeCell ref="C25:E25"/>
    <mergeCell ref="D26:E26"/>
    <mergeCell ref="D27:E27"/>
    <mergeCell ref="D28:E28"/>
    <mergeCell ref="D29:E29"/>
    <mergeCell ref="D30:E30"/>
    <mergeCell ref="D31:E31"/>
    <mergeCell ref="D32:E32"/>
    <mergeCell ref="D33:E33"/>
    <mergeCell ref="D34:E34"/>
    <mergeCell ref="D23:E23"/>
    <mergeCell ref="B9:E9"/>
    <mergeCell ref="C10:E10"/>
    <mergeCell ref="D14:E14"/>
    <mergeCell ref="D15:E15"/>
    <mergeCell ref="D16:E16"/>
    <mergeCell ref="D17:E17"/>
    <mergeCell ref="D18:E18"/>
    <mergeCell ref="D19:E19"/>
    <mergeCell ref="D20:E20"/>
    <mergeCell ref="D21:E21"/>
    <mergeCell ref="D22:E22"/>
    <mergeCell ref="B2:W2"/>
    <mergeCell ref="B4:E7"/>
    <mergeCell ref="F4:K6"/>
    <mergeCell ref="L4:W5"/>
    <mergeCell ref="L6:Q6"/>
    <mergeCell ref="R6:W6"/>
  </mergeCells>
  <printOptions horizontalCentered="1" verticalCentered="1"/>
  <pageMargins left="0.23622047244094491" right="0.23622047244094491" top="0.70866141732283472" bottom="0.19685039370078741" header="0.19685039370078741" footer="0"/>
  <pageSetup paperSize="9" scale="64" orientation="landscape" r:id="rId1"/>
  <headerFooter scaleWithDoc="0"/>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E7AF87-9A01-44CE-A026-D42F8032787C}">
  <sheetPr>
    <tabColor theme="0" tint="-0.34998626667073579"/>
  </sheetPr>
  <dimension ref="A1:Z26"/>
  <sheetViews>
    <sheetView showGridLines="0" zoomScaleNormal="100" workbookViewId="0"/>
  </sheetViews>
  <sheetFormatPr defaultRowHeight="12" x14ac:dyDescent="0.2"/>
  <cols>
    <col min="1" max="1" width="3.5703125" style="158" customWidth="1"/>
    <col min="2" max="2" width="4.7109375" style="158" customWidth="1"/>
    <col min="3" max="3" width="2.7109375" style="158" customWidth="1"/>
    <col min="4" max="4" width="40.7109375" style="158" customWidth="1"/>
    <col min="5" max="19" width="7.7109375" style="158" customWidth="1"/>
    <col min="20" max="25" width="8.7109375" style="158" customWidth="1"/>
    <col min="26" max="16384" width="9.140625" style="158"/>
  </cols>
  <sheetData>
    <row r="1" spans="2:26" s="629" customFormat="1" ht="39.75" customHeight="1" thickBot="1" x14ac:dyDescent="0.25">
      <c r="B1" s="868" t="s">
        <v>232</v>
      </c>
      <c r="C1" s="868"/>
      <c r="D1" s="868"/>
      <c r="E1" s="868"/>
      <c r="F1" s="868"/>
      <c r="G1" s="868"/>
      <c r="H1" s="868"/>
      <c r="I1" s="868"/>
      <c r="J1" s="868"/>
      <c r="K1" s="868"/>
      <c r="L1" s="868"/>
      <c r="M1" s="868"/>
      <c r="N1" s="868"/>
      <c r="O1" s="868"/>
      <c r="P1" s="868"/>
      <c r="Q1" s="868"/>
      <c r="R1" s="868"/>
      <c r="S1" s="868"/>
      <c r="T1" s="868"/>
      <c r="U1" s="868"/>
      <c r="V1" s="868"/>
      <c r="W1" s="868"/>
      <c r="X1" s="868"/>
      <c r="Y1" s="868"/>
      <c r="Z1" s="122"/>
    </row>
    <row r="2" spans="2:26" s="630" customFormat="1" ht="26.25" customHeight="1" thickBot="1" x14ac:dyDescent="0.25">
      <c r="B2" s="864" t="s">
        <v>140</v>
      </c>
      <c r="C2" s="865"/>
      <c r="D2" s="865"/>
      <c r="E2" s="864" t="s">
        <v>118</v>
      </c>
      <c r="F2" s="865"/>
      <c r="G2" s="866"/>
      <c r="H2" s="876" t="s">
        <v>145</v>
      </c>
      <c r="I2" s="877"/>
      <c r="J2" s="877"/>
      <c r="K2" s="877"/>
      <c r="L2" s="877"/>
      <c r="M2" s="878"/>
      <c r="N2" s="876" t="s">
        <v>146</v>
      </c>
      <c r="O2" s="877"/>
      <c r="P2" s="877"/>
      <c r="Q2" s="877"/>
      <c r="R2" s="877"/>
      <c r="S2" s="878"/>
      <c r="T2" s="876" t="s">
        <v>148</v>
      </c>
      <c r="U2" s="877"/>
      <c r="V2" s="877"/>
      <c r="W2" s="877"/>
      <c r="X2" s="877"/>
      <c r="Y2" s="878"/>
    </row>
    <row r="3" spans="2:26" s="630" customFormat="1" ht="26.25" customHeight="1" thickBot="1" x14ac:dyDescent="0.25">
      <c r="B3" s="867"/>
      <c r="C3" s="868"/>
      <c r="D3" s="868"/>
      <c r="E3" s="870"/>
      <c r="F3" s="871"/>
      <c r="G3" s="872"/>
      <c r="H3" s="876" t="s">
        <v>143</v>
      </c>
      <c r="I3" s="877"/>
      <c r="J3" s="878"/>
      <c r="K3" s="876" t="s">
        <v>128</v>
      </c>
      <c r="L3" s="877"/>
      <c r="M3" s="878"/>
      <c r="N3" s="876" t="s">
        <v>143</v>
      </c>
      <c r="O3" s="877"/>
      <c r="P3" s="878"/>
      <c r="Q3" s="876" t="s">
        <v>128</v>
      </c>
      <c r="R3" s="877"/>
      <c r="S3" s="878"/>
      <c r="T3" s="876" t="s">
        <v>143</v>
      </c>
      <c r="U3" s="877"/>
      <c r="V3" s="878"/>
      <c r="W3" s="876" t="s">
        <v>128</v>
      </c>
      <c r="X3" s="877"/>
      <c r="Y3" s="878"/>
    </row>
    <row r="4" spans="2:26" s="630" customFormat="1" ht="15.75" customHeight="1" thickBot="1" x14ac:dyDescent="0.25">
      <c r="B4" s="870"/>
      <c r="C4" s="871"/>
      <c r="D4" s="871"/>
      <c r="E4" s="631" t="s">
        <v>0</v>
      </c>
      <c r="F4" s="631" t="s">
        <v>1</v>
      </c>
      <c r="G4" s="631" t="s">
        <v>2</v>
      </c>
      <c r="H4" s="631" t="s">
        <v>0</v>
      </c>
      <c r="I4" s="631" t="s">
        <v>1</v>
      </c>
      <c r="J4" s="631" t="s">
        <v>2</v>
      </c>
      <c r="K4" s="631" t="s">
        <v>0</v>
      </c>
      <c r="L4" s="631" t="s">
        <v>1</v>
      </c>
      <c r="M4" s="631" t="s">
        <v>2</v>
      </c>
      <c r="N4" s="631" t="s">
        <v>0</v>
      </c>
      <c r="O4" s="631" t="s">
        <v>1</v>
      </c>
      <c r="P4" s="631" t="s">
        <v>2</v>
      </c>
      <c r="Q4" s="631" t="s">
        <v>0</v>
      </c>
      <c r="R4" s="631" t="s">
        <v>1</v>
      </c>
      <c r="S4" s="631" t="s">
        <v>2</v>
      </c>
      <c r="T4" s="631" t="s">
        <v>0</v>
      </c>
      <c r="U4" s="631" t="s">
        <v>1</v>
      </c>
      <c r="V4" s="631" t="s">
        <v>2</v>
      </c>
      <c r="W4" s="631" t="s">
        <v>0</v>
      </c>
      <c r="X4" s="631" t="s">
        <v>1</v>
      </c>
      <c r="Y4" s="631" t="s">
        <v>2</v>
      </c>
    </row>
    <row r="5" spans="2:26" s="630" customFormat="1" ht="5.25" customHeight="1" x14ac:dyDescent="0.2">
      <c r="B5" s="121"/>
      <c r="C5" s="122"/>
      <c r="D5" s="122"/>
      <c r="E5" s="632"/>
      <c r="F5" s="633"/>
      <c r="G5" s="634"/>
      <c r="H5" s="632"/>
      <c r="I5" s="633"/>
      <c r="J5" s="634"/>
      <c r="K5" s="633"/>
      <c r="L5" s="635"/>
      <c r="M5" s="633"/>
      <c r="N5" s="632"/>
      <c r="O5" s="633"/>
      <c r="P5" s="634"/>
      <c r="Q5" s="632"/>
      <c r="R5" s="633"/>
      <c r="S5" s="634"/>
      <c r="T5" s="632"/>
      <c r="U5" s="633"/>
      <c r="V5" s="634"/>
      <c r="W5" s="632"/>
      <c r="X5" s="633"/>
      <c r="Y5" s="634"/>
    </row>
    <row r="6" spans="2:26" s="155" customFormat="1" ht="24.75" customHeight="1" x14ac:dyDescent="0.2">
      <c r="B6" s="879" t="s">
        <v>104</v>
      </c>
      <c r="C6" s="880"/>
      <c r="D6" s="881"/>
      <c r="E6" s="636">
        <v>2398.4626999995417</v>
      </c>
      <c r="F6" s="592">
        <v>1201.4299900000324</v>
      </c>
      <c r="G6" s="591">
        <v>1197.0327100000309</v>
      </c>
      <c r="H6" s="636">
        <v>7.7463878306874419</v>
      </c>
      <c r="I6" s="592">
        <v>8.0723369717971849</v>
      </c>
      <c r="J6" s="591">
        <v>7.4192413207610679</v>
      </c>
      <c r="K6" s="637">
        <v>5.4450867052023124</v>
      </c>
      <c r="L6" s="592">
        <v>5.7167630057803471</v>
      </c>
      <c r="M6" s="637">
        <v>5.1791907514450868</v>
      </c>
      <c r="N6" s="636">
        <v>1300.213201151726</v>
      </c>
      <c r="O6" s="592">
        <v>1375.0709466308494</v>
      </c>
      <c r="P6" s="591">
        <v>1225.0804669740396</v>
      </c>
      <c r="Q6" s="636">
        <v>944</v>
      </c>
      <c r="R6" s="592">
        <v>1003</v>
      </c>
      <c r="S6" s="591">
        <v>886</v>
      </c>
      <c r="T6" s="636">
        <v>18235.997527475385</v>
      </c>
      <c r="U6" s="592">
        <v>19624.353666500228</v>
      </c>
      <c r="V6" s="591">
        <v>16839.626286312436</v>
      </c>
      <c r="W6" s="636">
        <v>12835.2</v>
      </c>
      <c r="X6" s="592">
        <v>13820.903250000001</v>
      </c>
      <c r="Y6" s="591">
        <v>11891.61225</v>
      </c>
    </row>
    <row r="7" spans="2:26" s="155" customFormat="1" ht="24.95" customHeight="1" x14ac:dyDescent="0.2">
      <c r="B7" s="131" t="s">
        <v>10</v>
      </c>
      <c r="D7" s="495" t="s">
        <v>12</v>
      </c>
      <c r="E7" s="562">
        <v>1564.1897499999707</v>
      </c>
      <c r="F7" s="560">
        <v>669.82769000002565</v>
      </c>
      <c r="G7" s="559">
        <v>894.36206000003517</v>
      </c>
      <c r="H7" s="562">
        <v>9.1480432073431945</v>
      </c>
      <c r="I7" s="560">
        <v>10.091644350376329</v>
      </c>
      <c r="J7" s="559">
        <v>8.4413381689840961</v>
      </c>
      <c r="K7" s="638">
        <v>6.7052023121387281</v>
      </c>
      <c r="L7" s="560">
        <v>7.3063583815028901</v>
      </c>
      <c r="M7" s="638">
        <v>6.2076502732240435</v>
      </c>
      <c r="N7" s="582">
        <v>1515.8208416849602</v>
      </c>
      <c r="O7" s="560">
        <v>1693.409789045895</v>
      </c>
      <c r="P7" s="559">
        <v>1382.8165476742258</v>
      </c>
      <c r="Q7" s="562">
        <v>1141</v>
      </c>
      <c r="R7" s="560">
        <v>1257</v>
      </c>
      <c r="S7" s="559">
        <v>1056</v>
      </c>
      <c r="T7" s="562">
        <v>21461.171940192195</v>
      </c>
      <c r="U7" s="560">
        <v>24490.440850784234</v>
      </c>
      <c r="V7" s="559">
        <v>19186.238851766004</v>
      </c>
      <c r="W7" s="562">
        <v>15733.885989222479</v>
      </c>
      <c r="X7" s="560">
        <v>17600.268</v>
      </c>
      <c r="Y7" s="559">
        <v>14319.27</v>
      </c>
    </row>
    <row r="8" spans="2:26" s="155" customFormat="1" ht="24.95" customHeight="1" x14ac:dyDescent="0.2">
      <c r="B8" s="639" t="s">
        <v>100</v>
      </c>
      <c r="D8" s="495" t="s">
        <v>36</v>
      </c>
      <c r="E8" s="562">
        <v>789.47030000004713</v>
      </c>
      <c r="F8" s="560">
        <v>374.36099000000104</v>
      </c>
      <c r="G8" s="559">
        <v>415.10930999999647</v>
      </c>
      <c r="H8" s="562">
        <v>12.55074051719029</v>
      </c>
      <c r="I8" s="560">
        <v>13.30941398993515</v>
      </c>
      <c r="J8" s="559">
        <v>11.86654060766892</v>
      </c>
      <c r="K8" s="638">
        <v>10.684210526315789</v>
      </c>
      <c r="L8" s="560">
        <v>10.777251184834123</v>
      </c>
      <c r="M8" s="638">
        <v>10.684210526315789</v>
      </c>
      <c r="N8" s="582">
        <v>2056.9084866776934</v>
      </c>
      <c r="O8" s="560">
        <v>2216.4418245341121</v>
      </c>
      <c r="P8" s="559">
        <v>1913.0353986519822</v>
      </c>
      <c r="Q8" s="562">
        <v>1745</v>
      </c>
      <c r="R8" s="560">
        <v>1815</v>
      </c>
      <c r="S8" s="559">
        <v>1692</v>
      </c>
      <c r="T8" s="562">
        <v>29489.758713657753</v>
      </c>
      <c r="U8" s="560">
        <v>32402.631580210396</v>
      </c>
      <c r="V8" s="559">
        <v>26857.541130949539</v>
      </c>
      <c r="W8" s="562">
        <v>24101.096250000002</v>
      </c>
      <c r="X8" s="560">
        <v>25530.014999999999</v>
      </c>
      <c r="Y8" s="559">
        <v>23367.08325</v>
      </c>
    </row>
    <row r="9" spans="2:26" s="155" customFormat="1" ht="15" customHeight="1" x14ac:dyDescent="0.2">
      <c r="B9" s="640"/>
      <c r="C9" s="134">
        <v>1</v>
      </c>
      <c r="D9" s="339" t="s">
        <v>39</v>
      </c>
      <c r="E9" s="562">
        <v>74.63188999999997</v>
      </c>
      <c r="F9" s="560">
        <v>48.248899999999971</v>
      </c>
      <c r="G9" s="559">
        <v>26.38298999999996</v>
      </c>
      <c r="H9" s="562">
        <v>19.286408722311339</v>
      </c>
      <c r="I9" s="560">
        <v>20.916449616633852</v>
      </c>
      <c r="J9" s="559">
        <v>16.305409218234004</v>
      </c>
      <c r="K9" s="638">
        <v>16.76300578034682</v>
      </c>
      <c r="L9" s="560">
        <v>18.578947368421051</v>
      </c>
      <c r="M9" s="638">
        <v>13.710982658959537</v>
      </c>
      <c r="N9" s="582">
        <v>3191.4427126259234</v>
      </c>
      <c r="O9" s="560">
        <v>3466.4166329180557</v>
      </c>
      <c r="P9" s="559">
        <v>2688.5736601499689</v>
      </c>
      <c r="Q9" s="562">
        <v>2750</v>
      </c>
      <c r="R9" s="560">
        <v>3036</v>
      </c>
      <c r="S9" s="559">
        <v>2282</v>
      </c>
      <c r="T9" s="562">
        <v>49207.090038427574</v>
      </c>
      <c r="U9" s="560">
        <v>53672.507090187617</v>
      </c>
      <c r="V9" s="559">
        <v>41031.66544520676</v>
      </c>
      <c r="W9" s="562">
        <v>39873.351000000002</v>
      </c>
      <c r="X9" s="560">
        <v>44498.034</v>
      </c>
      <c r="Y9" s="559">
        <v>32934.321000000004</v>
      </c>
    </row>
    <row r="10" spans="2:26" s="155" customFormat="1" ht="15" customHeight="1" x14ac:dyDescent="0.2">
      <c r="B10" s="640"/>
      <c r="C10" s="134">
        <v>2</v>
      </c>
      <c r="D10" s="641" t="s">
        <v>40</v>
      </c>
      <c r="E10" s="562">
        <v>464.30881000000221</v>
      </c>
      <c r="F10" s="560">
        <v>174.26518000000107</v>
      </c>
      <c r="G10" s="559">
        <v>290.04362999999813</v>
      </c>
      <c r="H10" s="562">
        <v>13.085107642451156</v>
      </c>
      <c r="I10" s="560">
        <v>14.037197728480548</v>
      </c>
      <c r="J10" s="559">
        <v>12.513069048746724</v>
      </c>
      <c r="K10" s="638">
        <v>11.907894736842104</v>
      </c>
      <c r="L10" s="560">
        <v>12.263157894736842</v>
      </c>
      <c r="M10" s="638">
        <v>11.427631578947368</v>
      </c>
      <c r="N10" s="562">
        <v>2118.3868581558936</v>
      </c>
      <c r="O10" s="560">
        <v>2317.3732783565938</v>
      </c>
      <c r="P10" s="559">
        <v>1998.831037075347</v>
      </c>
      <c r="Q10" s="562">
        <v>1875</v>
      </c>
      <c r="R10" s="560">
        <v>1969</v>
      </c>
      <c r="S10" s="559">
        <v>1815</v>
      </c>
      <c r="T10" s="562">
        <v>29721.941455278586</v>
      </c>
      <c r="U10" s="560">
        <v>32941.753848192631</v>
      </c>
      <c r="V10" s="559">
        <v>27783.032259344131</v>
      </c>
      <c r="W10" s="562">
        <v>25914.06825</v>
      </c>
      <c r="X10" s="560">
        <v>27537.520500000002</v>
      </c>
      <c r="Y10" s="559">
        <v>24875.219250000002</v>
      </c>
    </row>
    <row r="11" spans="2:26" s="155" customFormat="1" ht="15" customHeight="1" x14ac:dyDescent="0.2">
      <c r="B11" s="640"/>
      <c r="C11" s="134">
        <v>3</v>
      </c>
      <c r="D11" s="641" t="s">
        <v>41</v>
      </c>
      <c r="E11" s="562">
        <v>250.52960000000289</v>
      </c>
      <c r="F11" s="560">
        <v>151.84691000000097</v>
      </c>
      <c r="G11" s="559">
        <v>98.682690000000377</v>
      </c>
      <c r="H11" s="562">
        <v>9.5538610562641963</v>
      </c>
      <c r="I11" s="560">
        <v>10.057069471052978</v>
      </c>
      <c r="J11" s="559">
        <v>8.7795546113175913</v>
      </c>
      <c r="K11" s="638">
        <v>7.6127167630057802</v>
      </c>
      <c r="L11" s="560">
        <v>7.9884393063583818</v>
      </c>
      <c r="M11" s="638">
        <v>7.2208588957055211</v>
      </c>
      <c r="N11" s="562">
        <v>1604.9962852692806</v>
      </c>
      <c r="O11" s="560">
        <v>1703.433377406232</v>
      </c>
      <c r="P11" s="559">
        <v>1453.5272862950897</v>
      </c>
      <c r="Q11" s="562">
        <v>1302</v>
      </c>
      <c r="R11" s="560">
        <v>1383</v>
      </c>
      <c r="S11" s="559">
        <v>1203</v>
      </c>
      <c r="T11" s="562">
        <v>23180.061934087673</v>
      </c>
      <c r="U11" s="560">
        <v>25020.906801240551</v>
      </c>
      <c r="V11" s="559">
        <v>20342.139345127638</v>
      </c>
      <c r="W11" s="562">
        <v>18241.025249999999</v>
      </c>
      <c r="X11" s="560">
        <v>19770.112051228218</v>
      </c>
      <c r="Y11" s="559">
        <v>16510.278750000001</v>
      </c>
    </row>
    <row r="12" spans="2:26" s="155" customFormat="1" ht="24.95" customHeight="1" x14ac:dyDescent="0.2">
      <c r="B12" s="131" t="s">
        <v>34</v>
      </c>
      <c r="D12" s="495" t="s">
        <v>37</v>
      </c>
      <c r="E12" s="562">
        <v>774.71945000000926</v>
      </c>
      <c r="F12" s="560">
        <v>295.46669999999983</v>
      </c>
      <c r="G12" s="559">
        <v>479.25274999999789</v>
      </c>
      <c r="H12" s="562">
        <v>5.6805576988611399</v>
      </c>
      <c r="I12" s="560">
        <v>6.0146792377013618</v>
      </c>
      <c r="J12" s="559">
        <v>5.474566625299162</v>
      </c>
      <c r="K12" s="638">
        <v>4.8728323699421967</v>
      </c>
      <c r="L12" s="560">
        <v>5.0220994475138125</v>
      </c>
      <c r="M12" s="638">
        <v>4.7987012987012987</v>
      </c>
      <c r="N12" s="562">
        <v>964.43075406200205</v>
      </c>
      <c r="O12" s="560">
        <v>1030.7199136484755</v>
      </c>
      <c r="P12" s="559">
        <v>923.56246644385158</v>
      </c>
      <c r="Q12" s="562">
        <v>835</v>
      </c>
      <c r="R12" s="560">
        <v>876</v>
      </c>
      <c r="S12" s="559">
        <v>812</v>
      </c>
      <c r="T12" s="562">
        <v>13266.843503153477</v>
      </c>
      <c r="U12" s="560">
        <v>14459.205643391857</v>
      </c>
      <c r="V12" s="559">
        <v>12529.359971275155</v>
      </c>
      <c r="W12" s="562">
        <v>11318.03925</v>
      </c>
      <c r="X12" s="560">
        <v>12079.1265</v>
      </c>
      <c r="Y12" s="559">
        <v>10831.7055</v>
      </c>
    </row>
    <row r="13" spans="2:26" s="155" customFormat="1" ht="15" customHeight="1" x14ac:dyDescent="0.2">
      <c r="B13" s="640"/>
      <c r="C13" s="134">
        <v>4</v>
      </c>
      <c r="D13" s="641" t="s">
        <v>42</v>
      </c>
      <c r="E13" s="562">
        <v>319.0485500000047</v>
      </c>
      <c r="F13" s="560">
        <v>134.39763000000016</v>
      </c>
      <c r="G13" s="559">
        <v>184.6509199999991</v>
      </c>
      <c r="H13" s="562">
        <v>6.541705271619632</v>
      </c>
      <c r="I13" s="560">
        <v>6.6522860172397467</v>
      </c>
      <c r="J13" s="559">
        <v>6.4612194005772663</v>
      </c>
      <c r="K13" s="638">
        <v>5.5065789473684212</v>
      </c>
      <c r="L13" s="560">
        <v>5.4855491329479769</v>
      </c>
      <c r="M13" s="638">
        <v>5.5202312138728322</v>
      </c>
      <c r="N13" s="562">
        <v>1099.2904904284903</v>
      </c>
      <c r="O13" s="560">
        <v>1126.8782988211944</v>
      </c>
      <c r="P13" s="559">
        <v>1079.2107850857167</v>
      </c>
      <c r="Q13" s="562">
        <v>937</v>
      </c>
      <c r="R13" s="560">
        <v>943</v>
      </c>
      <c r="S13" s="559">
        <v>932</v>
      </c>
      <c r="T13" s="562">
        <v>14981.2883704944</v>
      </c>
      <c r="U13" s="560">
        <v>15442.296499064078</v>
      </c>
      <c r="V13" s="559">
        <v>14645.006860600124</v>
      </c>
      <c r="W13" s="562">
        <v>12637.65825</v>
      </c>
      <c r="X13" s="560">
        <v>12829.183500000001</v>
      </c>
      <c r="Y13" s="559">
        <v>12532.369500000001</v>
      </c>
    </row>
    <row r="14" spans="2:26" s="155" customFormat="1" ht="15" customHeight="1" x14ac:dyDescent="0.2">
      <c r="B14" s="640"/>
      <c r="C14" s="134">
        <v>5</v>
      </c>
      <c r="D14" s="641" t="s">
        <v>43</v>
      </c>
      <c r="E14" s="562">
        <v>455.67089999999178</v>
      </c>
      <c r="F14" s="560">
        <v>161.06906999999921</v>
      </c>
      <c r="G14" s="559">
        <v>294.60182999999739</v>
      </c>
      <c r="H14" s="562">
        <v>5.0776052513280669</v>
      </c>
      <c r="I14" s="560">
        <v>5.482653815055742</v>
      </c>
      <c r="J14" s="559">
        <v>4.8561511094293088</v>
      </c>
      <c r="K14" s="638">
        <v>4.6184971098265892</v>
      </c>
      <c r="L14" s="560">
        <v>4.7225433526011562</v>
      </c>
      <c r="M14" s="638">
        <v>4.5375722543352603</v>
      </c>
      <c r="N14" s="562">
        <v>870.00558155019326</v>
      </c>
      <c r="O14" s="560">
        <v>950.48440305764541</v>
      </c>
      <c r="P14" s="559">
        <v>826.00500988062572</v>
      </c>
      <c r="Q14" s="562">
        <v>782</v>
      </c>
      <c r="R14" s="560">
        <v>826</v>
      </c>
      <c r="S14" s="559">
        <v>760</v>
      </c>
      <c r="T14" s="562">
        <v>12065.839249156039</v>
      </c>
      <c r="U14" s="560">
        <v>13639.55197816735</v>
      </c>
      <c r="V14" s="559">
        <v>11202.024293855411</v>
      </c>
      <c r="W14" s="562">
        <v>10541.910750000001</v>
      </c>
      <c r="X14" s="560">
        <v>11601.817500000001</v>
      </c>
      <c r="Y14" s="559">
        <v>10121.522286374133</v>
      </c>
    </row>
    <row r="15" spans="2:26" s="155" customFormat="1" ht="21" customHeight="1" x14ac:dyDescent="0.2">
      <c r="B15" s="131">
        <v>6</v>
      </c>
      <c r="C15" s="157"/>
      <c r="D15" s="495" t="s">
        <v>101</v>
      </c>
      <c r="E15" s="562">
        <v>8.2651000000000057</v>
      </c>
      <c r="F15" s="560">
        <v>6.5189600000000043</v>
      </c>
      <c r="G15" s="559">
        <v>1.7461400000000002</v>
      </c>
      <c r="H15" s="562">
        <v>4.7656927598047343</v>
      </c>
      <c r="I15" s="560">
        <v>4.7468866361622526</v>
      </c>
      <c r="J15" s="559">
        <v>4.8359026901541577</v>
      </c>
      <c r="K15" s="638">
        <v>4.2774566473988438</v>
      </c>
      <c r="L15" s="560">
        <v>4.3930635838150289</v>
      </c>
      <c r="M15" s="638">
        <v>4.098265895953757</v>
      </c>
      <c r="N15" s="562">
        <v>833.2236863437829</v>
      </c>
      <c r="O15" s="560">
        <v>831.86627314786415</v>
      </c>
      <c r="P15" s="559">
        <v>838.29139129737587</v>
      </c>
      <c r="Q15" s="562">
        <v>743</v>
      </c>
      <c r="R15" s="560">
        <v>760</v>
      </c>
      <c r="S15" s="559">
        <v>709</v>
      </c>
      <c r="T15" s="562">
        <v>10910.210912461007</v>
      </c>
      <c r="U15" s="560">
        <v>10990.481899276565</v>
      </c>
      <c r="V15" s="559">
        <v>10612.440921103502</v>
      </c>
      <c r="W15" s="562">
        <v>9518.103000000001</v>
      </c>
      <c r="X15" s="560">
        <v>9558.2129999999997</v>
      </c>
      <c r="Y15" s="559">
        <v>9181.1790000000001</v>
      </c>
    </row>
    <row r="16" spans="2:26" s="155" customFormat="1" ht="24.95" customHeight="1" x14ac:dyDescent="0.2">
      <c r="B16" s="131" t="s">
        <v>35</v>
      </c>
      <c r="C16" s="134"/>
      <c r="D16" s="495" t="s">
        <v>13</v>
      </c>
      <c r="E16" s="562">
        <v>826.00785000002622</v>
      </c>
      <c r="F16" s="560">
        <v>525.08333999999809</v>
      </c>
      <c r="G16" s="559">
        <v>300.92450999999994</v>
      </c>
      <c r="H16" s="562">
        <v>5.1219342854006928</v>
      </c>
      <c r="I16" s="560">
        <v>5.5376735808893498</v>
      </c>
      <c r="J16" s="559">
        <v>4.3965105642007876</v>
      </c>
      <c r="K16" s="638">
        <v>4.5491329479768785</v>
      </c>
      <c r="L16" s="560">
        <v>4.9274611398963728</v>
      </c>
      <c r="M16" s="638">
        <v>4.1040462427745661</v>
      </c>
      <c r="N16" s="562">
        <v>896.59531022616727</v>
      </c>
      <c r="O16" s="560">
        <v>975.72283188418044</v>
      </c>
      <c r="P16" s="559">
        <v>758.52565495579461</v>
      </c>
      <c r="Q16" s="562">
        <v>789</v>
      </c>
      <c r="R16" s="560">
        <v>869</v>
      </c>
      <c r="S16" s="559">
        <v>710</v>
      </c>
      <c r="T16" s="562">
        <v>12201.137579123697</v>
      </c>
      <c r="U16" s="560">
        <v>13516.187364414554</v>
      </c>
      <c r="V16" s="559">
        <v>9903.6667083190187</v>
      </c>
      <c r="W16" s="562">
        <v>10405.536750000001</v>
      </c>
      <c r="X16" s="560">
        <v>11691.062250000001</v>
      </c>
      <c r="Y16" s="559">
        <v>9228.7526768843163</v>
      </c>
    </row>
    <row r="17" spans="1:25" s="155" customFormat="1" ht="15" customHeight="1" x14ac:dyDescent="0.2">
      <c r="B17" s="640"/>
      <c r="C17" s="134">
        <v>7</v>
      </c>
      <c r="D17" s="641" t="s">
        <v>44</v>
      </c>
      <c r="E17" s="562">
        <v>291.32687000000283</v>
      </c>
      <c r="F17" s="560">
        <v>227.26983000000274</v>
      </c>
      <c r="G17" s="559">
        <v>64.057039999999617</v>
      </c>
      <c r="H17" s="562">
        <v>5.4597708769432121</v>
      </c>
      <c r="I17" s="560">
        <v>5.7371250118374562</v>
      </c>
      <c r="J17" s="559">
        <v>4.4757380979197308</v>
      </c>
      <c r="K17" s="638">
        <v>4.8150289017341041</v>
      </c>
      <c r="L17" s="560">
        <v>5.0999999999999996</v>
      </c>
      <c r="M17" s="638">
        <v>4.0693641618497107</v>
      </c>
      <c r="N17" s="562">
        <v>957.48746986503045</v>
      </c>
      <c r="O17" s="560">
        <v>1007.6812877890571</v>
      </c>
      <c r="P17" s="559">
        <v>779.40336752993937</v>
      </c>
      <c r="Q17" s="562">
        <v>844</v>
      </c>
      <c r="R17" s="560">
        <v>900</v>
      </c>
      <c r="S17" s="559">
        <v>710</v>
      </c>
      <c r="T17" s="562">
        <v>12939.641001175221</v>
      </c>
      <c r="U17" s="560">
        <v>13711.621424894192</v>
      </c>
      <c r="V17" s="559">
        <v>10199.123095166089</v>
      </c>
      <c r="W17" s="562">
        <v>11152.585500000001</v>
      </c>
      <c r="X17" s="560">
        <v>11959.79925</v>
      </c>
      <c r="Y17" s="559">
        <v>9162.1267499999994</v>
      </c>
    </row>
    <row r="18" spans="1:25" s="155" customFormat="1" ht="24.95" customHeight="1" x14ac:dyDescent="0.2">
      <c r="B18" s="131" t="s">
        <v>11</v>
      </c>
      <c r="C18" s="134"/>
      <c r="D18" s="495" t="s">
        <v>38</v>
      </c>
      <c r="E18" s="562">
        <v>534.68097999999895</v>
      </c>
      <c r="F18" s="560">
        <v>297.81351000000484</v>
      </c>
      <c r="G18" s="559">
        <v>236.86746999999608</v>
      </c>
      <c r="H18" s="562">
        <v>4.9378602665613851</v>
      </c>
      <c r="I18" s="560">
        <v>5.3854666081270599</v>
      </c>
      <c r="J18" s="559">
        <v>4.3750847377817452</v>
      </c>
      <c r="K18" s="638">
        <v>4.4450867052023124</v>
      </c>
      <c r="L18" s="560">
        <v>4.8323699421965314</v>
      </c>
      <c r="M18" s="638">
        <v>4.1212121212121211</v>
      </c>
      <c r="N18" s="562">
        <v>863.41754079226587</v>
      </c>
      <c r="O18" s="560">
        <v>951.33443915959174</v>
      </c>
      <c r="P18" s="559">
        <v>752.87960963994215</v>
      </c>
      <c r="Q18" s="562">
        <v>763</v>
      </c>
      <c r="R18" s="560">
        <v>849</v>
      </c>
      <c r="S18" s="559">
        <v>710</v>
      </c>
      <c r="T18" s="562">
        <v>11798.80837674768</v>
      </c>
      <c r="U18" s="560">
        <v>13367.153322790231</v>
      </c>
      <c r="V18" s="559">
        <v>9823.7398333307119</v>
      </c>
      <c r="W18" s="562">
        <v>10146.82725</v>
      </c>
      <c r="X18" s="560">
        <v>11445.388500000001</v>
      </c>
      <c r="Y18" s="559">
        <v>9243.3495000000003</v>
      </c>
    </row>
    <row r="19" spans="1:25" s="155" customFormat="1" ht="15" customHeight="1" x14ac:dyDescent="0.2">
      <c r="B19" s="640"/>
      <c r="C19" s="134">
        <v>8</v>
      </c>
      <c r="D19" s="642" t="s">
        <v>45</v>
      </c>
      <c r="E19" s="562">
        <v>268.89914000000027</v>
      </c>
      <c r="F19" s="560">
        <v>182.73154000000332</v>
      </c>
      <c r="G19" s="559">
        <v>86.167600000000434</v>
      </c>
      <c r="H19" s="562">
        <v>5.3504701171807847</v>
      </c>
      <c r="I19" s="560">
        <v>5.7873177127786599</v>
      </c>
      <c r="J19" s="559">
        <v>4.4240681529982115</v>
      </c>
      <c r="K19" s="638">
        <v>4.791666666666667</v>
      </c>
      <c r="L19" s="560">
        <v>5.2813852813852815</v>
      </c>
      <c r="M19" s="638">
        <v>4.0928961748633883</v>
      </c>
      <c r="N19" s="562">
        <v>946.4280094015952</v>
      </c>
      <c r="O19" s="560">
        <v>1027.6130001421768</v>
      </c>
      <c r="P19" s="559">
        <v>774.2628523946363</v>
      </c>
      <c r="Q19" s="562">
        <v>840</v>
      </c>
      <c r="R19" s="560">
        <v>940</v>
      </c>
      <c r="S19" s="559">
        <v>714</v>
      </c>
      <c r="T19" s="562">
        <v>13317.388367231859</v>
      </c>
      <c r="U19" s="560">
        <v>14832.504321195833</v>
      </c>
      <c r="V19" s="559">
        <v>10102.208740943241</v>
      </c>
      <c r="W19" s="562">
        <v>11286.954</v>
      </c>
      <c r="X19" s="560">
        <v>12888.34575</v>
      </c>
      <c r="Y19" s="559">
        <v>9241.344000000001</v>
      </c>
    </row>
    <row r="20" spans="1:25" s="155" customFormat="1" ht="15" customHeight="1" x14ac:dyDescent="0.2">
      <c r="B20" s="640"/>
      <c r="C20" s="134">
        <v>9</v>
      </c>
      <c r="D20" s="641" t="s">
        <v>46</v>
      </c>
      <c r="E20" s="562">
        <v>265.78183999999749</v>
      </c>
      <c r="F20" s="560">
        <v>115.08197000000042</v>
      </c>
      <c r="G20" s="559">
        <v>150.6998699999989</v>
      </c>
      <c r="H20" s="562">
        <v>4.5204110007007383</v>
      </c>
      <c r="I20" s="560">
        <v>4.7473921017235581</v>
      </c>
      <c r="J20" s="559">
        <v>4.3470768614046484</v>
      </c>
      <c r="K20" s="638">
        <v>4.22</v>
      </c>
      <c r="L20" s="560">
        <v>4.3526011560693645</v>
      </c>
      <c r="M20" s="638">
        <v>4.1445086705202314</v>
      </c>
      <c r="N20" s="562">
        <v>779.43345963742229</v>
      </c>
      <c r="O20" s="560">
        <v>830.21643155743698</v>
      </c>
      <c r="P20" s="559">
        <v>740.65303832047266</v>
      </c>
      <c r="Q20" s="562">
        <v>722</v>
      </c>
      <c r="R20" s="560">
        <v>757</v>
      </c>
      <c r="S20" s="559">
        <v>708</v>
      </c>
      <c r="T20" s="562">
        <v>10261.123304373312</v>
      </c>
      <c r="U20" s="560">
        <v>11040.913741461891</v>
      </c>
      <c r="V20" s="559">
        <v>9664.2994219351931</v>
      </c>
      <c r="W20" s="562">
        <v>9518.103000000001</v>
      </c>
      <c r="X20" s="560">
        <v>10065.604499999999</v>
      </c>
      <c r="Y20" s="559">
        <v>9243.3495000000003</v>
      </c>
    </row>
    <row r="21" spans="1:25" s="155" customFormat="1" ht="4.5" customHeight="1" thickBot="1" x14ac:dyDescent="0.25">
      <c r="B21" s="643"/>
      <c r="C21" s="644"/>
      <c r="D21" s="645"/>
      <c r="E21" s="646"/>
      <c r="F21" s="647"/>
      <c r="G21" s="648"/>
      <c r="H21" s="646"/>
      <c r="I21" s="647"/>
      <c r="J21" s="648"/>
      <c r="K21" s="649"/>
      <c r="L21" s="647"/>
      <c r="M21" s="649"/>
      <c r="N21" s="646"/>
      <c r="O21" s="647"/>
      <c r="P21" s="648"/>
      <c r="Q21" s="646"/>
      <c r="R21" s="647"/>
      <c r="S21" s="648"/>
      <c r="T21" s="646"/>
      <c r="U21" s="647"/>
      <c r="V21" s="648"/>
      <c r="W21" s="646"/>
      <c r="X21" s="647"/>
      <c r="Y21" s="648"/>
    </row>
    <row r="22" spans="1:25" s="155" customFormat="1" x14ac:dyDescent="0.2">
      <c r="B22" s="155" t="s">
        <v>141</v>
      </c>
    </row>
    <row r="23" spans="1:25" s="155" customFormat="1" x14ac:dyDescent="0.2">
      <c r="Q23" s="338"/>
    </row>
    <row r="25" spans="1:25" ht="6" customHeight="1" x14ac:dyDescent="0.2">
      <c r="A25" s="155"/>
      <c r="B25" s="155"/>
      <c r="C25" s="155"/>
      <c r="D25" s="155"/>
      <c r="E25" s="155"/>
      <c r="F25" s="155"/>
      <c r="G25" s="155"/>
      <c r="H25" s="155"/>
      <c r="I25" s="155"/>
      <c r="J25" s="155"/>
      <c r="K25" s="155"/>
      <c r="L25" s="155"/>
      <c r="M25" s="155"/>
      <c r="N25" s="155"/>
      <c r="O25" s="155"/>
      <c r="P25" s="155"/>
      <c r="Q25" s="155"/>
      <c r="R25" s="155"/>
      <c r="S25" s="155"/>
      <c r="T25" s="155"/>
      <c r="U25" s="155"/>
      <c r="V25" s="155"/>
      <c r="W25" s="155"/>
      <c r="X25" s="155"/>
      <c r="Y25" s="155"/>
    </row>
    <row r="26" spans="1:25" x14ac:dyDescent="0.2">
      <c r="A26" s="155"/>
      <c r="B26" s="155"/>
      <c r="C26" s="155"/>
      <c r="D26" s="155"/>
      <c r="E26" s="155"/>
      <c r="F26" s="155"/>
      <c r="G26" s="155"/>
      <c r="H26" s="155"/>
      <c r="I26" s="155"/>
      <c r="J26" s="155"/>
      <c r="K26" s="155"/>
      <c r="L26" s="155"/>
      <c r="M26" s="155"/>
      <c r="N26" s="155"/>
      <c r="O26" s="155"/>
      <c r="P26" s="155"/>
      <c r="Q26" s="155"/>
      <c r="R26" s="155"/>
      <c r="S26" s="155"/>
      <c r="T26" s="155"/>
      <c r="U26" s="155"/>
      <c r="V26" s="155"/>
      <c r="W26" s="155"/>
      <c r="X26" s="155"/>
      <c r="Y26" s="155"/>
    </row>
  </sheetData>
  <mergeCells count="13">
    <mergeCell ref="T3:V3"/>
    <mergeCell ref="W3:Y3"/>
    <mergeCell ref="B6:D6"/>
    <mergeCell ref="B1:Y1"/>
    <mergeCell ref="B2:D4"/>
    <mergeCell ref="E2:G3"/>
    <mergeCell ref="H2:M2"/>
    <mergeCell ref="N2:S2"/>
    <mergeCell ref="T2:Y2"/>
    <mergeCell ref="H3:J3"/>
    <mergeCell ref="K3:M3"/>
    <mergeCell ref="N3:P3"/>
    <mergeCell ref="Q3:S3"/>
  </mergeCells>
  <printOptions horizontalCentered="1" verticalCentered="1"/>
  <pageMargins left="0.23622047244094491" right="0.23622047244094491" top="0.70866141732283472" bottom="0.19685039370078741" header="0.19685039370078741" footer="0"/>
  <pageSetup paperSize="9" scale="64" orientation="landscape" r:id="rId1"/>
  <headerFooter scaleWithDoc="0"/>
  <drawing r:id="rId2"/>
  <legacyDrawingHF r:id="rId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34BF21-AD9A-4295-A4B7-716DA5E1C61E}">
  <sheetPr>
    <tabColor theme="0" tint="-0.34998626667073579"/>
  </sheetPr>
  <dimension ref="A1:T26"/>
  <sheetViews>
    <sheetView showGridLines="0" workbookViewId="0"/>
  </sheetViews>
  <sheetFormatPr defaultRowHeight="12" x14ac:dyDescent="0.2"/>
  <cols>
    <col min="1" max="1" width="3.5703125" style="158" customWidth="1"/>
    <col min="2" max="2" width="4.7109375" style="158" customWidth="1"/>
    <col min="3" max="3" width="2.7109375" style="158" customWidth="1"/>
    <col min="4" max="4" width="40.7109375" style="158" customWidth="1"/>
    <col min="5" max="19" width="7.7109375" style="158" customWidth="1"/>
    <col min="20" max="16384" width="9.140625" style="158"/>
  </cols>
  <sheetData>
    <row r="1" spans="2:20" s="629" customFormat="1" ht="39.75" customHeight="1" thickBot="1" x14ac:dyDescent="0.25">
      <c r="B1" s="871" t="s">
        <v>233</v>
      </c>
      <c r="C1" s="871"/>
      <c r="D1" s="871"/>
      <c r="E1" s="871"/>
      <c r="F1" s="871"/>
      <c r="G1" s="871"/>
      <c r="H1" s="871"/>
      <c r="I1" s="871"/>
      <c r="J1" s="871"/>
      <c r="K1" s="871"/>
      <c r="L1" s="871"/>
      <c r="M1" s="871"/>
      <c r="N1" s="871"/>
      <c r="O1" s="871"/>
      <c r="P1" s="871"/>
      <c r="Q1" s="871"/>
      <c r="R1" s="871"/>
      <c r="S1" s="871"/>
      <c r="T1" s="122"/>
    </row>
    <row r="2" spans="2:20" s="630" customFormat="1" ht="26.25" customHeight="1" thickBot="1" x14ac:dyDescent="0.25">
      <c r="B2" s="864" t="s">
        <v>140</v>
      </c>
      <c r="C2" s="865"/>
      <c r="D2" s="866"/>
      <c r="E2" s="864" t="s">
        <v>118</v>
      </c>
      <c r="F2" s="865"/>
      <c r="G2" s="866"/>
      <c r="H2" s="876" t="s">
        <v>145</v>
      </c>
      <c r="I2" s="877"/>
      <c r="J2" s="877"/>
      <c r="K2" s="877"/>
      <c r="L2" s="877"/>
      <c r="M2" s="878"/>
      <c r="N2" s="876" t="s">
        <v>146</v>
      </c>
      <c r="O2" s="877"/>
      <c r="P2" s="877"/>
      <c r="Q2" s="877"/>
      <c r="R2" s="877"/>
      <c r="S2" s="878"/>
    </row>
    <row r="3" spans="2:20" s="630" customFormat="1" ht="26.25" customHeight="1" thickBot="1" x14ac:dyDescent="0.25">
      <c r="B3" s="867"/>
      <c r="C3" s="868"/>
      <c r="D3" s="869"/>
      <c r="E3" s="870"/>
      <c r="F3" s="871"/>
      <c r="G3" s="872"/>
      <c r="H3" s="876" t="s">
        <v>143</v>
      </c>
      <c r="I3" s="877"/>
      <c r="J3" s="878"/>
      <c r="K3" s="876" t="s">
        <v>128</v>
      </c>
      <c r="L3" s="877"/>
      <c r="M3" s="878"/>
      <c r="N3" s="876" t="s">
        <v>143</v>
      </c>
      <c r="O3" s="877"/>
      <c r="P3" s="878"/>
      <c r="Q3" s="876" t="s">
        <v>128</v>
      </c>
      <c r="R3" s="877"/>
      <c r="S3" s="878"/>
    </row>
    <row r="4" spans="2:20" s="630" customFormat="1" ht="15.75" customHeight="1" thickBot="1" x14ac:dyDescent="0.25">
      <c r="B4" s="870"/>
      <c r="C4" s="871"/>
      <c r="D4" s="872"/>
      <c r="E4" s="631" t="s">
        <v>0</v>
      </c>
      <c r="F4" s="631" t="s">
        <v>1</v>
      </c>
      <c r="G4" s="631" t="s">
        <v>2</v>
      </c>
      <c r="H4" s="631" t="s">
        <v>0</v>
      </c>
      <c r="I4" s="631" t="s">
        <v>1</v>
      </c>
      <c r="J4" s="631" t="s">
        <v>2</v>
      </c>
      <c r="K4" s="631" t="s">
        <v>0</v>
      </c>
      <c r="L4" s="631" t="s">
        <v>1</v>
      </c>
      <c r="M4" s="631" t="s">
        <v>2</v>
      </c>
      <c r="N4" s="631" t="s">
        <v>0</v>
      </c>
      <c r="O4" s="631" t="s">
        <v>1</v>
      </c>
      <c r="P4" s="631" t="s">
        <v>2</v>
      </c>
      <c r="Q4" s="631" t="s">
        <v>0</v>
      </c>
      <c r="R4" s="631" t="s">
        <v>1</v>
      </c>
      <c r="S4" s="631" t="s">
        <v>2</v>
      </c>
    </row>
    <row r="5" spans="2:20" s="630" customFormat="1" ht="7.5" customHeight="1" x14ac:dyDescent="0.2">
      <c r="B5" s="121"/>
      <c r="C5" s="122"/>
      <c r="D5" s="123"/>
      <c r="E5" s="632"/>
      <c r="F5" s="633"/>
      <c r="G5" s="634"/>
      <c r="H5" s="632"/>
      <c r="I5" s="633"/>
      <c r="J5" s="634"/>
      <c r="K5" s="633"/>
      <c r="L5" s="633"/>
      <c r="M5" s="633"/>
      <c r="N5" s="632"/>
      <c r="O5" s="633"/>
      <c r="P5" s="634"/>
      <c r="Q5" s="632"/>
      <c r="R5" s="633"/>
      <c r="S5" s="634"/>
    </row>
    <row r="6" spans="2:20" s="155" customFormat="1" ht="24.75" customHeight="1" x14ac:dyDescent="0.2">
      <c r="B6" s="879" t="s">
        <v>104</v>
      </c>
      <c r="C6" s="880"/>
      <c r="D6" s="881"/>
      <c r="E6" s="636">
        <v>173.59038999999791</v>
      </c>
      <c r="F6" s="592">
        <v>49.68592000000006</v>
      </c>
      <c r="G6" s="591">
        <v>123.90447000000064</v>
      </c>
      <c r="H6" s="636">
        <v>7.0438524377317853</v>
      </c>
      <c r="I6" s="592">
        <v>7.8946246964325306</v>
      </c>
      <c r="J6" s="591">
        <v>6.7026911996907677</v>
      </c>
      <c r="K6" s="637">
        <v>4.7692307692307692</v>
      </c>
      <c r="L6" s="592">
        <v>5.0114942528735629</v>
      </c>
      <c r="M6" s="637">
        <v>4.6890756302521011</v>
      </c>
      <c r="N6" s="636">
        <v>587.19684378841373</v>
      </c>
      <c r="O6" s="592">
        <v>623.07846347617146</v>
      </c>
      <c r="P6" s="591">
        <v>572.80824840298203</v>
      </c>
      <c r="Q6" s="636">
        <v>464</v>
      </c>
      <c r="R6" s="592">
        <v>497</v>
      </c>
      <c r="S6" s="591">
        <v>460</v>
      </c>
    </row>
    <row r="7" spans="2:20" s="155" customFormat="1" ht="24.95" customHeight="1" x14ac:dyDescent="0.2">
      <c r="B7" s="131" t="s">
        <v>10</v>
      </c>
      <c r="D7" s="495" t="s">
        <v>12</v>
      </c>
      <c r="E7" s="562">
        <v>114.92517999999939</v>
      </c>
      <c r="F7" s="560">
        <v>39.571820000000137</v>
      </c>
      <c r="G7" s="559">
        <v>75.35336000000008</v>
      </c>
      <c r="H7" s="562">
        <v>8.3547856074835458</v>
      </c>
      <c r="I7" s="560">
        <v>8.6715233538975287</v>
      </c>
      <c r="J7" s="559">
        <v>8.188450767361001</v>
      </c>
      <c r="K7" s="638">
        <v>5.4</v>
      </c>
      <c r="L7" s="560">
        <v>5.3218390804597702</v>
      </c>
      <c r="M7" s="638">
        <v>5.4268292682926829</v>
      </c>
      <c r="N7" s="582">
        <v>708.77706330327214</v>
      </c>
      <c r="O7" s="560">
        <v>671.73947849757701</v>
      </c>
      <c r="P7" s="559">
        <v>728.22735243657428</v>
      </c>
      <c r="Q7" s="562">
        <v>540</v>
      </c>
      <c r="R7" s="560">
        <v>518</v>
      </c>
      <c r="S7" s="559">
        <v>557</v>
      </c>
    </row>
    <row r="8" spans="2:20" s="155" customFormat="1" ht="24.95" customHeight="1" x14ac:dyDescent="0.2">
      <c r="B8" s="639" t="s">
        <v>100</v>
      </c>
      <c r="D8" s="495" t="s">
        <v>36</v>
      </c>
      <c r="E8" s="562">
        <v>39.760550000000109</v>
      </c>
      <c r="F8" s="560">
        <v>16.196270000000016</v>
      </c>
      <c r="G8" s="559">
        <v>23.564280000000085</v>
      </c>
      <c r="H8" s="562">
        <v>14.458306867432109</v>
      </c>
      <c r="I8" s="560">
        <v>13.858100094703543</v>
      </c>
      <c r="J8" s="559">
        <v>14.870842745758971</v>
      </c>
      <c r="K8" s="638">
        <v>12.589285714285714</v>
      </c>
      <c r="L8" s="560">
        <v>11.194444444444445</v>
      </c>
      <c r="M8" s="638">
        <v>13.06</v>
      </c>
      <c r="N8" s="582">
        <v>1113.975143955505</v>
      </c>
      <c r="O8" s="560">
        <v>955.89732821198868</v>
      </c>
      <c r="P8" s="559">
        <v>1222.6256516218598</v>
      </c>
      <c r="Q8" s="562">
        <v>865</v>
      </c>
      <c r="R8" s="560">
        <v>690</v>
      </c>
      <c r="S8" s="559">
        <v>1077</v>
      </c>
    </row>
    <row r="9" spans="2:20" s="155" customFormat="1" ht="15" customHeight="1" x14ac:dyDescent="0.2">
      <c r="B9" s="640"/>
      <c r="C9" s="134">
        <v>1</v>
      </c>
      <c r="D9" s="339" t="s">
        <v>39</v>
      </c>
      <c r="E9" s="562">
        <v>1.7576700000000001</v>
      </c>
      <c r="F9" s="560">
        <v>0.95162999999999998</v>
      </c>
      <c r="G9" s="559">
        <v>0.80603999999999987</v>
      </c>
      <c r="H9" s="562">
        <v>15.76855218853806</v>
      </c>
      <c r="I9" s="560">
        <v>15.887991480371605</v>
      </c>
      <c r="J9" s="559">
        <v>15.62753931909293</v>
      </c>
      <c r="K9" s="638">
        <v>12.96551724137931</v>
      </c>
      <c r="L9" s="560">
        <v>11.116279069767442</v>
      </c>
      <c r="M9" s="638">
        <v>12.96551724137931</v>
      </c>
      <c r="N9" s="582">
        <v>1331.7528091166143</v>
      </c>
      <c r="O9" s="560">
        <v>1332.1825709571997</v>
      </c>
      <c r="P9" s="559">
        <v>1331.2454220634213</v>
      </c>
      <c r="Q9" s="562">
        <v>1128</v>
      </c>
      <c r="R9" s="560">
        <v>1006</v>
      </c>
      <c r="S9" s="559">
        <v>1128</v>
      </c>
    </row>
    <row r="10" spans="2:20" s="155" customFormat="1" ht="15" customHeight="1" x14ac:dyDescent="0.2">
      <c r="B10" s="640"/>
      <c r="C10" s="134">
        <v>2</v>
      </c>
      <c r="D10" s="641" t="s">
        <v>40</v>
      </c>
      <c r="E10" s="562">
        <v>33.366950000000152</v>
      </c>
      <c r="F10" s="560">
        <v>12.729900000000011</v>
      </c>
      <c r="G10" s="559">
        <v>20.637050000000034</v>
      </c>
      <c r="H10" s="562">
        <v>15.499873258048192</v>
      </c>
      <c r="I10" s="560">
        <v>15.197155912036111</v>
      </c>
      <c r="J10" s="559">
        <v>15.686603509852533</v>
      </c>
      <c r="K10" s="638">
        <v>13.60655737704918</v>
      </c>
      <c r="L10" s="560">
        <v>12.983471074380166</v>
      </c>
      <c r="M10" s="638">
        <v>14.083333333333334</v>
      </c>
      <c r="N10" s="562">
        <v>1176.3443170562475</v>
      </c>
      <c r="O10" s="560">
        <v>1009.2185861632846</v>
      </c>
      <c r="P10" s="559">
        <v>1279.435303495412</v>
      </c>
      <c r="Q10" s="562">
        <v>950</v>
      </c>
      <c r="R10" s="560">
        <v>806</v>
      </c>
      <c r="S10" s="559">
        <v>1156</v>
      </c>
    </row>
    <row r="11" spans="2:20" s="155" customFormat="1" ht="15" customHeight="1" x14ac:dyDescent="0.2">
      <c r="B11" s="640"/>
      <c r="C11" s="134">
        <v>3</v>
      </c>
      <c r="D11" s="641" t="s">
        <v>41</v>
      </c>
      <c r="E11" s="562">
        <v>4.6359300000000028</v>
      </c>
      <c r="F11" s="560">
        <v>2.5147400000000011</v>
      </c>
      <c r="G11" s="559">
        <v>2.1211900000000008</v>
      </c>
      <c r="H11" s="562">
        <v>6.464900459027465</v>
      </c>
      <c r="I11" s="560">
        <v>6.3114940088238169</v>
      </c>
      <c r="J11" s="559">
        <v>6.6467688143304384</v>
      </c>
      <c r="K11" s="638">
        <v>5.2692307692307692</v>
      </c>
      <c r="L11" s="560">
        <v>4.5977011494252871</v>
      </c>
      <c r="M11" s="638">
        <v>5.7586206896551726</v>
      </c>
      <c r="N11" s="562">
        <v>582.50673327681818</v>
      </c>
      <c r="O11" s="560">
        <v>543.58487955017222</v>
      </c>
      <c r="P11" s="559">
        <v>628.64986163427159</v>
      </c>
      <c r="Q11" s="562">
        <v>530</v>
      </c>
      <c r="R11" s="560">
        <v>460</v>
      </c>
      <c r="S11" s="559">
        <v>567</v>
      </c>
    </row>
    <row r="12" spans="2:20" s="155" customFormat="1" ht="24.95" customHeight="1" x14ac:dyDescent="0.2">
      <c r="B12" s="131" t="s">
        <v>34</v>
      </c>
      <c r="D12" s="495" t="s">
        <v>37</v>
      </c>
      <c r="E12" s="562">
        <v>75.164630000000145</v>
      </c>
      <c r="F12" s="560">
        <v>23.375550000000008</v>
      </c>
      <c r="G12" s="559">
        <v>51.789080000000112</v>
      </c>
      <c r="H12" s="562">
        <v>5.1261478528342286</v>
      </c>
      <c r="I12" s="560">
        <v>5.0778882407209558</v>
      </c>
      <c r="J12" s="559">
        <v>5.1479303401063419</v>
      </c>
      <c r="K12" s="638">
        <v>4.8852459016393439</v>
      </c>
      <c r="L12" s="560">
        <v>4.7377049180327866</v>
      </c>
      <c r="M12" s="638">
        <v>4.9540229885057467</v>
      </c>
      <c r="N12" s="562">
        <v>494.43557654710673</v>
      </c>
      <c r="O12" s="560">
        <v>474.85438888068978</v>
      </c>
      <c r="P12" s="559">
        <v>503.27375307690318</v>
      </c>
      <c r="Q12" s="562">
        <v>494</v>
      </c>
      <c r="R12" s="560">
        <v>463</v>
      </c>
      <c r="S12" s="559">
        <v>504</v>
      </c>
    </row>
    <row r="13" spans="2:20" s="155" customFormat="1" ht="15" customHeight="1" x14ac:dyDescent="0.2">
      <c r="B13" s="640"/>
      <c r="C13" s="134">
        <v>4</v>
      </c>
      <c r="D13" s="641" t="s">
        <v>42</v>
      </c>
      <c r="E13" s="562">
        <v>12.211599999999997</v>
      </c>
      <c r="F13" s="560">
        <v>5.3459899999999987</v>
      </c>
      <c r="G13" s="559">
        <v>6.8656099999999931</v>
      </c>
      <c r="H13" s="562">
        <v>5.5648528630624421</v>
      </c>
      <c r="I13" s="560">
        <v>5.737455110396815</v>
      </c>
      <c r="J13" s="559">
        <v>5.4304540422399556</v>
      </c>
      <c r="K13" s="638">
        <v>4.7666666666666666</v>
      </c>
      <c r="L13" s="560">
        <v>4.7701149425287355</v>
      </c>
      <c r="M13" s="638">
        <v>4.7666666666666666</v>
      </c>
      <c r="N13" s="562">
        <v>549.30240427134925</v>
      </c>
      <c r="O13" s="560">
        <v>574.8180187392793</v>
      </c>
      <c r="P13" s="559">
        <v>529.43436344330667</v>
      </c>
      <c r="Q13" s="562">
        <v>505</v>
      </c>
      <c r="R13" s="560">
        <v>544</v>
      </c>
      <c r="S13" s="559">
        <v>497</v>
      </c>
    </row>
    <row r="14" spans="2:20" s="155" customFormat="1" ht="15" customHeight="1" x14ac:dyDescent="0.2">
      <c r="B14" s="640"/>
      <c r="C14" s="134">
        <v>5</v>
      </c>
      <c r="D14" s="641" t="s">
        <v>43</v>
      </c>
      <c r="E14" s="562">
        <v>62.953030000000197</v>
      </c>
      <c r="F14" s="560">
        <v>18.029560000000014</v>
      </c>
      <c r="G14" s="559">
        <v>44.923470000000115</v>
      </c>
      <c r="H14" s="562">
        <v>5.0410480553677264</v>
      </c>
      <c r="I14" s="560">
        <v>4.8823184159654751</v>
      </c>
      <c r="J14" s="559">
        <v>5.1047525189227736</v>
      </c>
      <c r="K14" s="638">
        <v>4.9183673469387754</v>
      </c>
      <c r="L14" s="560">
        <v>4.7333333333333334</v>
      </c>
      <c r="M14" s="638">
        <v>4.9729729729729728</v>
      </c>
      <c r="N14" s="562">
        <v>483.79253437046634</v>
      </c>
      <c r="O14" s="560">
        <v>445.21392258047365</v>
      </c>
      <c r="P14" s="559">
        <v>499.27565257091652</v>
      </c>
      <c r="Q14" s="562">
        <v>491</v>
      </c>
      <c r="R14" s="560">
        <v>458</v>
      </c>
      <c r="S14" s="559">
        <v>506</v>
      </c>
    </row>
    <row r="15" spans="2:20" s="155" customFormat="1" ht="21" customHeight="1" x14ac:dyDescent="0.2">
      <c r="B15" s="131">
        <v>6</v>
      </c>
      <c r="C15" s="157"/>
      <c r="D15" s="495" t="s">
        <v>101</v>
      </c>
      <c r="E15" s="562">
        <v>0.1164</v>
      </c>
      <c r="F15" s="560">
        <v>6.7339999999999997E-2</v>
      </c>
      <c r="G15" s="559">
        <v>4.9059999999999999E-2</v>
      </c>
      <c r="H15" s="562">
        <v>3.4790487936883321</v>
      </c>
      <c r="I15" s="560">
        <v>3.9899539917960212</v>
      </c>
      <c r="J15" s="559">
        <v>2.7777777777777777</v>
      </c>
      <c r="K15" s="638">
        <v>3.3333333333333335</v>
      </c>
      <c r="L15" s="560">
        <v>3.3333333333333335</v>
      </c>
      <c r="M15" s="638">
        <v>2.7777777777777777</v>
      </c>
      <c r="N15" s="562">
        <v>230.32070446735395</v>
      </c>
      <c r="O15" s="560">
        <v>288.83768933768937</v>
      </c>
      <c r="P15" s="559">
        <v>150</v>
      </c>
      <c r="Q15" s="562">
        <v>150</v>
      </c>
      <c r="R15" s="560">
        <v>290</v>
      </c>
      <c r="S15" s="559">
        <v>150</v>
      </c>
    </row>
    <row r="16" spans="2:20" s="155" customFormat="1" ht="24.95" customHeight="1" x14ac:dyDescent="0.2">
      <c r="B16" s="131" t="s">
        <v>35</v>
      </c>
      <c r="C16" s="134"/>
      <c r="D16" s="495" t="s">
        <v>13</v>
      </c>
      <c r="E16" s="562">
        <v>58.548809999999861</v>
      </c>
      <c r="F16" s="560">
        <v>10.046760000000006</v>
      </c>
      <c r="G16" s="559">
        <v>48.502049999999933</v>
      </c>
      <c r="H16" s="562">
        <v>4.4777151010801672</v>
      </c>
      <c r="I16" s="560">
        <v>4.8607756439820644</v>
      </c>
      <c r="J16" s="559">
        <v>4.3983675819545729</v>
      </c>
      <c r="K16" s="638">
        <v>4.3717948717948714</v>
      </c>
      <c r="L16" s="560">
        <v>4.4827586206896548</v>
      </c>
      <c r="M16" s="638">
        <v>4.349514563106796</v>
      </c>
      <c r="N16" s="562">
        <v>349.25711060566414</v>
      </c>
      <c r="O16" s="560">
        <v>433.65449458332841</v>
      </c>
      <c r="P16" s="559">
        <v>331.77495755334081</v>
      </c>
      <c r="Q16" s="562">
        <v>329</v>
      </c>
      <c r="R16" s="560">
        <v>420</v>
      </c>
      <c r="S16" s="559">
        <v>307</v>
      </c>
    </row>
    <row r="17" spans="1:19" s="155" customFormat="1" ht="15" customHeight="1" x14ac:dyDescent="0.2">
      <c r="B17" s="640"/>
      <c r="C17" s="134">
        <v>7</v>
      </c>
      <c r="D17" s="641" t="s">
        <v>44</v>
      </c>
      <c r="E17" s="562">
        <v>1.7105599999999999</v>
      </c>
      <c r="F17" s="560">
        <v>1.0616900000000002</v>
      </c>
      <c r="G17" s="559">
        <v>0.64886999999999984</v>
      </c>
      <c r="H17" s="562">
        <v>4.8813509758251969</v>
      </c>
      <c r="I17" s="560">
        <v>5.1693571003796395</v>
      </c>
      <c r="J17" s="559">
        <v>4.4101114018300889</v>
      </c>
      <c r="K17" s="638">
        <v>4.2528735632183912</v>
      </c>
      <c r="L17" s="560">
        <v>4.115384615384615</v>
      </c>
      <c r="M17" s="638">
        <v>4.2528735632183912</v>
      </c>
      <c r="N17" s="562">
        <v>393.67856140679078</v>
      </c>
      <c r="O17" s="560">
        <v>434.4914146313896</v>
      </c>
      <c r="P17" s="559">
        <v>326.90001078798531</v>
      </c>
      <c r="Q17" s="562">
        <v>348</v>
      </c>
      <c r="R17" s="560">
        <v>300</v>
      </c>
      <c r="S17" s="559">
        <v>348</v>
      </c>
    </row>
    <row r="18" spans="1:19" s="155" customFormat="1" ht="24.95" customHeight="1" x14ac:dyDescent="0.2">
      <c r="B18" s="131" t="s">
        <v>11</v>
      </c>
      <c r="C18" s="134"/>
      <c r="D18" s="495" t="s">
        <v>38</v>
      </c>
      <c r="E18" s="562">
        <v>56.838249999999867</v>
      </c>
      <c r="F18" s="560">
        <v>8.9850700000000092</v>
      </c>
      <c r="G18" s="559">
        <v>47.853179999999924</v>
      </c>
      <c r="H18" s="562">
        <v>4.4655675880602583</v>
      </c>
      <c r="I18" s="560">
        <v>4.8243131738574272</v>
      </c>
      <c r="J18" s="559">
        <v>4.3982083404495702</v>
      </c>
      <c r="K18" s="638">
        <v>4.3717948717948714</v>
      </c>
      <c r="L18" s="560">
        <v>4.4827586206896548</v>
      </c>
      <c r="M18" s="638">
        <v>4.3717948717948714</v>
      </c>
      <c r="N18" s="562">
        <v>347.92023698829598</v>
      </c>
      <c r="O18" s="560">
        <v>433.55560279441352</v>
      </c>
      <c r="P18" s="559">
        <v>331.84105988358579</v>
      </c>
      <c r="Q18" s="562">
        <v>329</v>
      </c>
      <c r="R18" s="560">
        <v>428</v>
      </c>
      <c r="S18" s="559">
        <v>305</v>
      </c>
    </row>
    <row r="19" spans="1:19" s="155" customFormat="1" ht="15" customHeight="1" x14ac:dyDescent="0.2">
      <c r="B19" s="640"/>
      <c r="C19" s="134">
        <v>8</v>
      </c>
      <c r="D19" s="642" t="s">
        <v>45</v>
      </c>
      <c r="E19" s="562">
        <v>1.7589399999999995</v>
      </c>
      <c r="F19" s="560">
        <v>1.4879099999999998</v>
      </c>
      <c r="G19" s="559">
        <v>0.27103000000000005</v>
      </c>
      <c r="H19" s="562">
        <v>5.1085227359411167</v>
      </c>
      <c r="I19" s="560">
        <v>5.0199879167885815</v>
      </c>
      <c r="J19" s="559">
        <v>5.5945642913602418</v>
      </c>
      <c r="K19" s="638">
        <v>4.9316770186335406</v>
      </c>
      <c r="L19" s="560">
        <v>4.8620689655172411</v>
      </c>
      <c r="M19" s="638">
        <v>5.195402298850575</v>
      </c>
      <c r="N19" s="562">
        <v>554.86304251424156</v>
      </c>
      <c r="O19" s="560">
        <v>528.68993420300967</v>
      </c>
      <c r="P19" s="559">
        <v>698.54909050658614</v>
      </c>
      <c r="Q19" s="562">
        <v>602</v>
      </c>
      <c r="R19" s="560">
        <v>472</v>
      </c>
      <c r="S19" s="559">
        <v>651</v>
      </c>
    </row>
    <row r="20" spans="1:19" s="155" customFormat="1" ht="15" customHeight="1" x14ac:dyDescent="0.2">
      <c r="B20" s="640"/>
      <c r="C20" s="134">
        <v>9</v>
      </c>
      <c r="D20" s="641" t="s">
        <v>46</v>
      </c>
      <c r="E20" s="562">
        <v>55.079309999999893</v>
      </c>
      <c r="F20" s="560">
        <v>7.4971600000000072</v>
      </c>
      <c r="G20" s="559">
        <v>47.58214999999992</v>
      </c>
      <c r="H20" s="562">
        <v>4.4450350227864206</v>
      </c>
      <c r="I20" s="560">
        <v>4.7854789477298469</v>
      </c>
      <c r="J20" s="559">
        <v>4.3913938448167533</v>
      </c>
      <c r="K20" s="638">
        <v>4.3717948717948714</v>
      </c>
      <c r="L20" s="560">
        <v>4.4748201438848918</v>
      </c>
      <c r="M20" s="638">
        <v>4.3650793650793647</v>
      </c>
      <c r="N20" s="562">
        <v>341.31158523953934</v>
      </c>
      <c r="O20" s="560">
        <v>414.67494357863495</v>
      </c>
      <c r="P20" s="559">
        <v>329.75227496025252</v>
      </c>
      <c r="Q20" s="562">
        <v>325</v>
      </c>
      <c r="R20" s="560">
        <v>420</v>
      </c>
      <c r="S20" s="559">
        <v>304</v>
      </c>
    </row>
    <row r="21" spans="1:19" s="155" customFormat="1" ht="4.5" customHeight="1" thickBot="1" x14ac:dyDescent="0.25">
      <c r="B21" s="643"/>
      <c r="C21" s="644"/>
      <c r="D21" s="645"/>
      <c r="E21" s="646"/>
      <c r="F21" s="647"/>
      <c r="G21" s="648"/>
      <c r="H21" s="646"/>
      <c r="I21" s="647"/>
      <c r="J21" s="648"/>
      <c r="K21" s="649"/>
      <c r="L21" s="647"/>
      <c r="M21" s="649"/>
      <c r="N21" s="646"/>
      <c r="O21" s="647"/>
      <c r="P21" s="648"/>
      <c r="Q21" s="646"/>
      <c r="R21" s="647"/>
      <c r="S21" s="648"/>
    </row>
    <row r="22" spans="1:19" s="155" customFormat="1" x14ac:dyDescent="0.2"/>
    <row r="23" spans="1:19" s="155" customFormat="1" x14ac:dyDescent="0.2">
      <c r="Q23" s="338"/>
    </row>
    <row r="25" spans="1:19" ht="6" customHeight="1" x14ac:dyDescent="0.2">
      <c r="A25" s="155"/>
      <c r="B25" s="155"/>
      <c r="C25" s="155"/>
      <c r="D25" s="155"/>
      <c r="E25" s="155"/>
      <c r="F25" s="155"/>
      <c r="G25" s="155"/>
      <c r="H25" s="155"/>
      <c r="I25" s="155"/>
      <c r="J25" s="155"/>
      <c r="K25" s="155"/>
      <c r="L25" s="155"/>
      <c r="M25" s="155"/>
      <c r="N25" s="155"/>
      <c r="O25" s="155"/>
      <c r="P25" s="155"/>
      <c r="Q25" s="155"/>
      <c r="R25" s="155"/>
      <c r="S25" s="155"/>
    </row>
    <row r="26" spans="1:19" x14ac:dyDescent="0.2">
      <c r="A26" s="155"/>
      <c r="B26" s="155"/>
      <c r="C26" s="155"/>
      <c r="D26" s="155"/>
      <c r="E26" s="155"/>
      <c r="F26" s="155"/>
      <c r="G26" s="155"/>
      <c r="H26" s="155"/>
      <c r="I26" s="155"/>
      <c r="J26" s="155"/>
      <c r="K26" s="155"/>
      <c r="L26" s="155"/>
      <c r="M26" s="155"/>
      <c r="N26" s="155"/>
      <c r="O26" s="155"/>
      <c r="P26" s="155"/>
      <c r="Q26" s="155"/>
      <c r="R26" s="155"/>
      <c r="S26" s="155"/>
    </row>
  </sheetData>
  <mergeCells count="10">
    <mergeCell ref="B6:D6"/>
    <mergeCell ref="B1:S1"/>
    <mergeCell ref="B2:D4"/>
    <mergeCell ref="E2:G3"/>
    <mergeCell ref="H2:M2"/>
    <mergeCell ref="N2:S2"/>
    <mergeCell ref="H3:J3"/>
    <mergeCell ref="K3:M3"/>
    <mergeCell ref="N3:P3"/>
    <mergeCell ref="Q3:S3"/>
  </mergeCells>
  <printOptions horizontalCentered="1" verticalCentered="1"/>
  <pageMargins left="0.23622047244094491" right="0.23622047244094491" top="0.70866141732283472" bottom="0.19685039370078741" header="0.19685039370078741" footer="0"/>
  <pageSetup paperSize="9" scale="64" orientation="landscape" r:id="rId1"/>
  <headerFooter scaleWithDoc="0"/>
  <drawing r:id="rId2"/>
  <legacyDrawingHF r:id="rId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B5DAE2-193A-4147-AE30-C5A4EB918F44}">
  <sheetPr>
    <tabColor theme="0" tint="-0.34998626667073579"/>
  </sheetPr>
  <dimension ref="B2:L52"/>
  <sheetViews>
    <sheetView showGridLines="0" zoomScaleNormal="100" workbookViewId="0"/>
  </sheetViews>
  <sheetFormatPr defaultRowHeight="12" x14ac:dyDescent="0.2"/>
  <cols>
    <col min="1" max="1" width="1.85546875" style="120" customWidth="1"/>
    <col min="2" max="2" width="6.42578125" style="157" customWidth="1"/>
    <col min="3" max="3" width="6.7109375" style="157" customWidth="1"/>
    <col min="4" max="4" width="3.140625" style="155" customWidth="1"/>
    <col min="5" max="5" width="49" style="155" customWidth="1"/>
    <col min="6" max="8" width="12.28515625" style="155" customWidth="1"/>
    <col min="9" max="11" width="11.42578125" style="155" customWidth="1"/>
    <col min="12" max="16384" width="9.140625" style="120"/>
  </cols>
  <sheetData>
    <row r="2" spans="2:12" ht="42" customHeight="1" thickBot="1" x14ac:dyDescent="0.25">
      <c r="B2" s="871" t="s">
        <v>234</v>
      </c>
      <c r="C2" s="871"/>
      <c r="D2" s="871"/>
      <c r="E2" s="871"/>
      <c r="F2" s="871"/>
      <c r="G2" s="871"/>
      <c r="H2" s="871"/>
      <c r="I2" s="871"/>
      <c r="J2" s="871"/>
      <c r="K2" s="871"/>
    </row>
    <row r="3" spans="2:12" ht="32.25" customHeight="1" thickBot="1" x14ac:dyDescent="0.25">
      <c r="B3" s="864" t="s">
        <v>123</v>
      </c>
      <c r="C3" s="865"/>
      <c r="D3" s="865"/>
      <c r="E3" s="866"/>
      <c r="F3" s="379"/>
      <c r="G3" s="156" t="s">
        <v>154</v>
      </c>
      <c r="H3" s="156"/>
      <c r="I3" s="876" t="s">
        <v>155</v>
      </c>
      <c r="J3" s="877"/>
      <c r="K3" s="878"/>
    </row>
    <row r="4" spans="2:12" ht="27.75" customHeight="1" thickBot="1" x14ac:dyDescent="0.25">
      <c r="B4" s="870"/>
      <c r="C4" s="871"/>
      <c r="D4" s="871"/>
      <c r="E4" s="872"/>
      <c r="F4" s="211" t="s">
        <v>149</v>
      </c>
      <c r="G4" s="211" t="s">
        <v>128</v>
      </c>
      <c r="H4" s="211" t="s">
        <v>150</v>
      </c>
      <c r="I4" s="216" t="s">
        <v>151</v>
      </c>
      <c r="J4" s="216" t="s">
        <v>152</v>
      </c>
      <c r="K4" s="216" t="s">
        <v>153</v>
      </c>
    </row>
    <row r="5" spans="2:12" ht="9" customHeight="1" x14ac:dyDescent="0.2">
      <c r="B5" s="121"/>
      <c r="C5" s="122"/>
      <c r="D5" s="122"/>
      <c r="E5" s="123"/>
      <c r="F5" s="124"/>
      <c r="G5" s="125"/>
      <c r="H5" s="160"/>
      <c r="I5" s="124"/>
      <c r="J5" s="125"/>
      <c r="K5" s="217"/>
    </row>
    <row r="6" spans="2:12" ht="16.5" customHeight="1" x14ac:dyDescent="0.2">
      <c r="B6" s="879" t="s">
        <v>157</v>
      </c>
      <c r="C6" s="880"/>
      <c r="D6" s="880"/>
      <c r="E6" s="889"/>
      <c r="F6" s="240">
        <v>680</v>
      </c>
      <c r="G6" s="241">
        <v>944.00000000000011</v>
      </c>
      <c r="H6" s="241">
        <v>2333</v>
      </c>
      <c r="I6" s="240">
        <f>H6/F6</f>
        <v>3.4308823529411763</v>
      </c>
      <c r="J6" s="241">
        <f>H6/G6</f>
        <v>2.4713983050847457</v>
      </c>
      <c r="K6" s="243">
        <f>G6/F6</f>
        <v>1.3882352941176472</v>
      </c>
      <c r="L6" s="161"/>
    </row>
    <row r="7" spans="2:12" ht="21.75" customHeight="1" x14ac:dyDescent="0.2">
      <c r="B7" s="126" t="s">
        <v>53</v>
      </c>
      <c r="C7" s="882" t="s">
        <v>164</v>
      </c>
      <c r="D7" s="882"/>
      <c r="E7" s="883"/>
      <c r="F7" s="244">
        <v>680</v>
      </c>
      <c r="G7" s="245">
        <v>915</v>
      </c>
      <c r="H7" s="245">
        <v>2140</v>
      </c>
      <c r="I7" s="244">
        <f t="shared" ref="I7:I42" si="0">H7/F7</f>
        <v>3.1470588235294117</v>
      </c>
      <c r="J7" s="245">
        <f t="shared" ref="J7:J42" si="1">H7/G7</f>
        <v>2.3387978142076502</v>
      </c>
      <c r="K7" s="247">
        <f t="shared" ref="K7:K42" si="2">G7/F7</f>
        <v>1.3455882352941178</v>
      </c>
      <c r="L7" s="161"/>
    </row>
    <row r="8" spans="2:12" ht="16.5" customHeight="1" x14ac:dyDescent="0.2">
      <c r="B8" s="131" t="s">
        <v>54</v>
      </c>
      <c r="C8" s="132" t="s">
        <v>14</v>
      </c>
      <c r="D8" s="132"/>
      <c r="E8" s="133"/>
      <c r="F8" s="127">
        <v>680</v>
      </c>
      <c r="G8" s="128">
        <v>887</v>
      </c>
      <c r="H8" s="128">
        <v>1893</v>
      </c>
      <c r="I8" s="127">
        <f t="shared" si="0"/>
        <v>2.7838235294117646</v>
      </c>
      <c r="J8" s="128">
        <f t="shared" si="1"/>
        <v>2.1341600901916573</v>
      </c>
      <c r="K8" s="130">
        <f t="shared" si="2"/>
        <v>1.3044117647058824</v>
      </c>
      <c r="L8" s="161"/>
    </row>
    <row r="9" spans="2:12" ht="12.75" customHeight="1" x14ac:dyDescent="0.2">
      <c r="B9" s="131"/>
      <c r="C9" s="134" t="s">
        <v>55</v>
      </c>
      <c r="D9" s="132" t="s">
        <v>16</v>
      </c>
      <c r="E9" s="133"/>
      <c r="F9" s="127">
        <v>688</v>
      </c>
      <c r="G9" s="128">
        <v>922</v>
      </c>
      <c r="H9" s="128">
        <v>1411</v>
      </c>
      <c r="I9" s="127">
        <f t="shared" si="0"/>
        <v>2.0508720930232558</v>
      </c>
      <c r="J9" s="128">
        <f t="shared" si="1"/>
        <v>1.5303687635574836</v>
      </c>
      <c r="K9" s="130">
        <f t="shared" si="2"/>
        <v>1.3401162790697674</v>
      </c>
      <c r="L9" s="161"/>
    </row>
    <row r="10" spans="2:12" ht="12.75" customHeight="1" x14ac:dyDescent="0.2">
      <c r="B10" s="131"/>
      <c r="C10" s="134" t="s">
        <v>15</v>
      </c>
      <c r="D10" s="132" t="s">
        <v>17</v>
      </c>
      <c r="E10" s="133"/>
      <c r="F10" s="127">
        <v>680</v>
      </c>
      <c r="G10" s="128">
        <v>881</v>
      </c>
      <c r="H10" s="128">
        <v>1833</v>
      </c>
      <c r="I10" s="127">
        <f t="shared" si="0"/>
        <v>2.6955882352941178</v>
      </c>
      <c r="J10" s="128">
        <f t="shared" si="1"/>
        <v>2.0805902383654939</v>
      </c>
      <c r="K10" s="130">
        <f t="shared" si="2"/>
        <v>1.2955882352941177</v>
      </c>
      <c r="L10" s="161"/>
    </row>
    <row r="11" spans="2:12" ht="21.75" customHeight="1" x14ac:dyDescent="0.2">
      <c r="B11" s="135"/>
      <c r="C11" s="136" t="s">
        <v>57</v>
      </c>
      <c r="D11" s="849" t="s">
        <v>78</v>
      </c>
      <c r="E11" s="850"/>
      <c r="F11" s="127">
        <v>680</v>
      </c>
      <c r="G11" s="128">
        <v>851</v>
      </c>
      <c r="H11" s="128">
        <v>1979</v>
      </c>
      <c r="I11" s="127">
        <f t="shared" si="0"/>
        <v>2.9102941176470587</v>
      </c>
      <c r="J11" s="128">
        <f t="shared" si="1"/>
        <v>2.3254994124559341</v>
      </c>
      <c r="K11" s="130">
        <f t="shared" si="2"/>
        <v>1.2514705882352941</v>
      </c>
      <c r="L11" s="161"/>
    </row>
    <row r="12" spans="2:12" ht="21.75" customHeight="1" x14ac:dyDescent="0.2">
      <c r="B12" s="135"/>
      <c r="C12" s="137" t="s">
        <v>58</v>
      </c>
      <c r="D12" s="849" t="s">
        <v>96</v>
      </c>
      <c r="E12" s="850"/>
      <c r="F12" s="127">
        <v>680</v>
      </c>
      <c r="G12" s="128">
        <v>738</v>
      </c>
      <c r="H12" s="128">
        <v>1326</v>
      </c>
      <c r="I12" s="127">
        <f t="shared" si="0"/>
        <v>1.95</v>
      </c>
      <c r="J12" s="128">
        <f t="shared" si="1"/>
        <v>1.7967479674796747</v>
      </c>
      <c r="K12" s="130">
        <f t="shared" si="2"/>
        <v>1.0852941176470587</v>
      </c>
      <c r="L12" s="161"/>
    </row>
    <row r="13" spans="2:12" ht="21.75" customHeight="1" x14ac:dyDescent="0.2">
      <c r="B13" s="135"/>
      <c r="C13" s="137" t="s">
        <v>59</v>
      </c>
      <c r="D13" s="849" t="s">
        <v>97</v>
      </c>
      <c r="E13" s="850"/>
      <c r="F13" s="127">
        <v>716</v>
      </c>
      <c r="G13" s="128">
        <v>1047</v>
      </c>
      <c r="H13" s="128">
        <v>2291</v>
      </c>
      <c r="I13" s="127">
        <f t="shared" si="0"/>
        <v>3.1997206703910615</v>
      </c>
      <c r="J13" s="128">
        <f t="shared" si="1"/>
        <v>2.1881566380133717</v>
      </c>
      <c r="K13" s="130">
        <f t="shared" si="2"/>
        <v>1.4622905027932962</v>
      </c>
      <c r="L13" s="161"/>
    </row>
    <row r="14" spans="2:12" ht="21.75" customHeight="1" x14ac:dyDescent="0.2">
      <c r="B14" s="135"/>
      <c r="C14" s="137" t="s">
        <v>60</v>
      </c>
      <c r="D14" s="849" t="s">
        <v>98</v>
      </c>
      <c r="E14" s="850"/>
      <c r="F14" s="127">
        <v>700.00000000000011</v>
      </c>
      <c r="G14" s="128">
        <v>996</v>
      </c>
      <c r="H14" s="128">
        <v>2158</v>
      </c>
      <c r="I14" s="127">
        <f t="shared" si="0"/>
        <v>3.0828571428571423</v>
      </c>
      <c r="J14" s="128">
        <f t="shared" si="1"/>
        <v>2.1666666666666665</v>
      </c>
      <c r="K14" s="130">
        <f t="shared" si="2"/>
        <v>1.4228571428571426</v>
      </c>
      <c r="L14" s="161"/>
    </row>
    <row r="15" spans="2:12" ht="21.75" customHeight="1" x14ac:dyDescent="0.2">
      <c r="B15" s="135"/>
      <c r="C15" s="137" t="s">
        <v>61</v>
      </c>
      <c r="D15" s="849" t="s">
        <v>87</v>
      </c>
      <c r="E15" s="850"/>
      <c r="F15" s="127">
        <v>704</v>
      </c>
      <c r="G15" s="128">
        <v>990</v>
      </c>
      <c r="H15" s="128">
        <v>1825</v>
      </c>
      <c r="I15" s="127">
        <f t="shared" si="0"/>
        <v>2.5923295454545454</v>
      </c>
      <c r="J15" s="128">
        <f t="shared" si="1"/>
        <v>1.8434343434343434</v>
      </c>
      <c r="K15" s="130">
        <f t="shared" si="2"/>
        <v>1.40625</v>
      </c>
      <c r="L15" s="161"/>
    </row>
    <row r="16" spans="2:12" ht="21.75" customHeight="1" x14ac:dyDescent="0.2">
      <c r="B16" s="135"/>
      <c r="C16" s="137" t="s">
        <v>62</v>
      </c>
      <c r="D16" s="849" t="s">
        <v>88</v>
      </c>
      <c r="E16" s="850"/>
      <c r="F16" s="127">
        <v>742</v>
      </c>
      <c r="G16" s="128">
        <v>1089</v>
      </c>
      <c r="H16" s="128">
        <v>2218</v>
      </c>
      <c r="I16" s="127">
        <f t="shared" si="0"/>
        <v>2.9892183288409702</v>
      </c>
      <c r="J16" s="128">
        <f t="shared" si="1"/>
        <v>2.036730945821855</v>
      </c>
      <c r="K16" s="130">
        <f t="shared" si="2"/>
        <v>1.4676549865229112</v>
      </c>
      <c r="L16" s="161"/>
    </row>
    <row r="17" spans="2:12" ht="21.75" customHeight="1" x14ac:dyDescent="0.2">
      <c r="B17" s="135"/>
      <c r="C17" s="137" t="s">
        <v>63</v>
      </c>
      <c r="D17" s="849" t="s">
        <v>159</v>
      </c>
      <c r="E17" s="850"/>
      <c r="F17" s="127">
        <v>712</v>
      </c>
      <c r="G17" s="128">
        <v>969</v>
      </c>
      <c r="H17" s="128">
        <v>2127</v>
      </c>
      <c r="I17" s="127">
        <f t="shared" si="0"/>
        <v>2.9873595505617976</v>
      </c>
      <c r="J17" s="128">
        <f t="shared" si="1"/>
        <v>2.195046439628483</v>
      </c>
      <c r="K17" s="130">
        <f t="shared" si="2"/>
        <v>1.3609550561797752</v>
      </c>
      <c r="L17" s="161"/>
    </row>
    <row r="18" spans="2:12" ht="21.75" customHeight="1" x14ac:dyDescent="0.2">
      <c r="B18" s="135"/>
      <c r="C18" s="137" t="s">
        <v>64</v>
      </c>
      <c r="D18" s="849" t="s">
        <v>56</v>
      </c>
      <c r="E18" s="850"/>
      <c r="F18" s="127">
        <v>680</v>
      </c>
      <c r="G18" s="128">
        <v>780</v>
      </c>
      <c r="H18" s="128">
        <v>1270</v>
      </c>
      <c r="I18" s="127">
        <f t="shared" si="0"/>
        <v>1.8676470588235294</v>
      </c>
      <c r="J18" s="128">
        <f t="shared" si="1"/>
        <v>1.6282051282051282</v>
      </c>
      <c r="K18" s="130">
        <f t="shared" si="2"/>
        <v>1.1470588235294117</v>
      </c>
      <c r="L18" s="161"/>
    </row>
    <row r="19" spans="2:12" ht="21.75" customHeight="1" x14ac:dyDescent="0.2">
      <c r="B19" s="135"/>
      <c r="C19" s="137">
        <v>33</v>
      </c>
      <c r="D19" s="849" t="s">
        <v>79</v>
      </c>
      <c r="E19" s="850"/>
      <c r="F19" s="127">
        <v>695.00000000000011</v>
      </c>
      <c r="G19" s="128">
        <v>1100</v>
      </c>
      <c r="H19" s="128">
        <v>2153</v>
      </c>
      <c r="I19" s="127">
        <f t="shared" si="0"/>
        <v>3.0978417266187046</v>
      </c>
      <c r="J19" s="128">
        <f t="shared" si="1"/>
        <v>1.9572727272727273</v>
      </c>
      <c r="K19" s="130">
        <f t="shared" si="2"/>
        <v>1.58273381294964</v>
      </c>
    </row>
    <row r="20" spans="2:12" ht="24" customHeight="1" x14ac:dyDescent="0.2">
      <c r="B20" s="135"/>
      <c r="C20" s="134" t="s">
        <v>65</v>
      </c>
      <c r="D20" s="860" t="s">
        <v>94</v>
      </c>
      <c r="E20" s="861"/>
      <c r="F20" s="127">
        <v>706</v>
      </c>
      <c r="G20" s="128">
        <v>1047</v>
      </c>
      <c r="H20" s="128">
        <v>3145</v>
      </c>
      <c r="I20" s="127">
        <f t="shared" si="0"/>
        <v>4.4546742209631729</v>
      </c>
      <c r="J20" s="128">
        <f t="shared" si="1"/>
        <v>3.0038204393505255</v>
      </c>
      <c r="K20" s="130">
        <f t="shared" si="2"/>
        <v>1.4830028328611897</v>
      </c>
    </row>
    <row r="21" spans="2:12" ht="14.1" customHeight="1" x14ac:dyDescent="0.2">
      <c r="B21" s="131" t="s">
        <v>29</v>
      </c>
      <c r="C21" s="860" t="s">
        <v>18</v>
      </c>
      <c r="D21" s="860"/>
      <c r="E21" s="861"/>
      <c r="F21" s="127">
        <v>686</v>
      </c>
      <c r="G21" s="128">
        <v>850</v>
      </c>
      <c r="H21" s="128">
        <v>1597</v>
      </c>
      <c r="I21" s="127">
        <f t="shared" si="0"/>
        <v>2.3279883381924198</v>
      </c>
      <c r="J21" s="128">
        <f t="shared" si="1"/>
        <v>1.8788235294117648</v>
      </c>
      <c r="K21" s="130">
        <f t="shared" si="2"/>
        <v>1.2390670553935861</v>
      </c>
    </row>
    <row r="22" spans="2:12" ht="16.5" customHeight="1" x14ac:dyDescent="0.2">
      <c r="B22" s="131" t="s">
        <v>66</v>
      </c>
      <c r="C22" s="860" t="s">
        <v>19</v>
      </c>
      <c r="D22" s="860"/>
      <c r="E22" s="861"/>
      <c r="F22" s="127">
        <v>680</v>
      </c>
      <c r="G22" s="128">
        <v>950.00000000000011</v>
      </c>
      <c r="H22" s="128">
        <v>2367</v>
      </c>
      <c r="I22" s="127">
        <f t="shared" si="0"/>
        <v>3.4808823529411765</v>
      </c>
      <c r="J22" s="128">
        <f t="shared" si="1"/>
        <v>2.4915789473684207</v>
      </c>
      <c r="K22" s="130">
        <f t="shared" si="2"/>
        <v>1.3970588235294119</v>
      </c>
    </row>
    <row r="23" spans="2:12" ht="18" customHeight="1" x14ac:dyDescent="0.2">
      <c r="B23" s="131"/>
      <c r="C23" s="134" t="s">
        <v>20</v>
      </c>
      <c r="D23" s="860" t="s">
        <v>99</v>
      </c>
      <c r="E23" s="861"/>
      <c r="F23" s="127">
        <v>700.00000000000011</v>
      </c>
      <c r="G23" s="128">
        <v>907</v>
      </c>
      <c r="H23" s="128">
        <v>1903</v>
      </c>
      <c r="I23" s="127">
        <f t="shared" si="0"/>
        <v>2.718571428571428</v>
      </c>
      <c r="J23" s="128">
        <f t="shared" si="1"/>
        <v>2.0981256890848954</v>
      </c>
      <c r="K23" s="130">
        <f t="shared" si="2"/>
        <v>1.2957142857142856</v>
      </c>
    </row>
    <row r="24" spans="2:12" ht="16.5" customHeight="1" x14ac:dyDescent="0.2">
      <c r="B24" s="131"/>
      <c r="C24" s="138">
        <v>45</v>
      </c>
      <c r="D24" s="849" t="s">
        <v>80</v>
      </c>
      <c r="E24" s="850"/>
      <c r="F24" s="127">
        <v>695.00000000000011</v>
      </c>
      <c r="G24" s="128">
        <v>959.00000000000011</v>
      </c>
      <c r="H24" s="128">
        <v>1723</v>
      </c>
      <c r="I24" s="127">
        <f t="shared" si="0"/>
        <v>2.4791366906474814</v>
      </c>
      <c r="J24" s="128">
        <f t="shared" si="1"/>
        <v>1.7966631908237745</v>
      </c>
      <c r="K24" s="130">
        <f t="shared" si="2"/>
        <v>1.3798561151079136</v>
      </c>
    </row>
    <row r="25" spans="2:12" ht="16.5" customHeight="1" x14ac:dyDescent="0.2">
      <c r="B25" s="131"/>
      <c r="C25" s="138">
        <v>46</v>
      </c>
      <c r="D25" s="849" t="s">
        <v>81</v>
      </c>
      <c r="E25" s="850"/>
      <c r="F25" s="127">
        <v>700.00000000000011</v>
      </c>
      <c r="G25" s="128">
        <v>994</v>
      </c>
      <c r="H25" s="128">
        <v>2583</v>
      </c>
      <c r="I25" s="127">
        <f t="shared" si="0"/>
        <v>3.6899999999999995</v>
      </c>
      <c r="J25" s="128">
        <f t="shared" si="1"/>
        <v>2.5985915492957745</v>
      </c>
      <c r="K25" s="130">
        <f t="shared" si="2"/>
        <v>1.4199999999999997</v>
      </c>
    </row>
    <row r="26" spans="2:12" ht="16.5" customHeight="1" x14ac:dyDescent="0.2">
      <c r="B26" s="131"/>
      <c r="C26" s="138">
        <v>47</v>
      </c>
      <c r="D26" s="849" t="s">
        <v>82</v>
      </c>
      <c r="E26" s="850"/>
      <c r="F26" s="127">
        <v>696.00000000000011</v>
      </c>
      <c r="G26" s="128">
        <v>874</v>
      </c>
      <c r="H26" s="128">
        <v>1542</v>
      </c>
      <c r="I26" s="127">
        <f t="shared" si="0"/>
        <v>2.2155172413793101</v>
      </c>
      <c r="J26" s="128">
        <f t="shared" si="1"/>
        <v>1.7643020594965675</v>
      </c>
      <c r="K26" s="130">
        <f t="shared" si="2"/>
        <v>1.2557471264367814</v>
      </c>
    </row>
    <row r="27" spans="2:12" ht="16.5" customHeight="1" x14ac:dyDescent="0.2">
      <c r="B27" s="131"/>
      <c r="C27" s="134" t="s">
        <v>1</v>
      </c>
      <c r="D27" s="860" t="str">
        <f>"Transportes e armazenagem"</f>
        <v>Transportes e armazenagem</v>
      </c>
      <c r="E27" s="861"/>
      <c r="F27" s="127">
        <v>707</v>
      </c>
      <c r="G27" s="128">
        <v>1142.0000000000002</v>
      </c>
      <c r="H27" s="128">
        <v>2542.0000000000005</v>
      </c>
      <c r="I27" s="127">
        <f t="shared" si="0"/>
        <v>3.5954738330975959</v>
      </c>
      <c r="J27" s="128">
        <f t="shared" si="1"/>
        <v>2.2259194395796849</v>
      </c>
      <c r="K27" s="130">
        <f t="shared" si="2"/>
        <v>1.6152758132956155</v>
      </c>
    </row>
    <row r="28" spans="2:12" ht="20.100000000000001" customHeight="1" x14ac:dyDescent="0.2">
      <c r="B28" s="131"/>
      <c r="C28" s="134" t="s">
        <v>21</v>
      </c>
      <c r="D28" s="860" t="str">
        <f>"Alojamento, restauração e similares"</f>
        <v>Alojamento, restauração e similares</v>
      </c>
      <c r="E28" s="861"/>
      <c r="F28" s="127">
        <v>600</v>
      </c>
      <c r="G28" s="128">
        <v>767</v>
      </c>
      <c r="H28" s="128">
        <v>1285</v>
      </c>
      <c r="I28" s="127">
        <f t="shared" si="0"/>
        <v>2.1416666666666666</v>
      </c>
      <c r="J28" s="128">
        <f t="shared" si="1"/>
        <v>1.6753585397653195</v>
      </c>
      <c r="K28" s="130">
        <f t="shared" si="2"/>
        <v>1.2783333333333333</v>
      </c>
    </row>
    <row r="29" spans="2:12" ht="16.5" customHeight="1" x14ac:dyDescent="0.2">
      <c r="B29" s="131"/>
      <c r="C29" s="134" t="s">
        <v>22</v>
      </c>
      <c r="D29" s="860" t="str">
        <f>"Activ de informação e de comunicação "</f>
        <v xml:space="preserve">Activ de informação e de comunicação </v>
      </c>
      <c r="E29" s="861"/>
      <c r="F29" s="127">
        <v>953.00000000000011</v>
      </c>
      <c r="G29" s="128">
        <v>1740</v>
      </c>
      <c r="H29" s="128">
        <v>3372</v>
      </c>
      <c r="I29" s="127">
        <f t="shared" si="0"/>
        <v>3.5383001049317939</v>
      </c>
      <c r="J29" s="128">
        <f t="shared" si="1"/>
        <v>1.9379310344827587</v>
      </c>
      <c r="K29" s="130">
        <f t="shared" si="2"/>
        <v>1.8258132214060858</v>
      </c>
    </row>
    <row r="30" spans="2:12" ht="21.75" customHeight="1" x14ac:dyDescent="0.2">
      <c r="B30" s="131"/>
      <c r="C30" s="138" t="s">
        <v>69</v>
      </c>
      <c r="D30" s="849" t="s">
        <v>89</v>
      </c>
      <c r="E30" s="850"/>
      <c r="F30" s="127">
        <v>831.00000000000011</v>
      </c>
      <c r="G30" s="128">
        <v>1620</v>
      </c>
      <c r="H30" s="128">
        <v>3467</v>
      </c>
      <c r="I30" s="127">
        <f t="shared" si="0"/>
        <v>4.1720818291215398</v>
      </c>
      <c r="J30" s="128">
        <f t="shared" si="1"/>
        <v>2.1401234567901235</v>
      </c>
      <c r="K30" s="130">
        <f t="shared" si="2"/>
        <v>1.9494584837545124</v>
      </c>
    </row>
    <row r="31" spans="2:12" ht="21.75" customHeight="1" x14ac:dyDescent="0.2">
      <c r="B31" s="131"/>
      <c r="C31" s="138" t="s">
        <v>70</v>
      </c>
      <c r="D31" s="849" t="s">
        <v>90</v>
      </c>
      <c r="E31" s="850"/>
      <c r="F31" s="127">
        <v>993</v>
      </c>
      <c r="G31" s="128">
        <v>1916.0000000000002</v>
      </c>
      <c r="H31" s="128">
        <v>3450</v>
      </c>
      <c r="I31" s="127">
        <f t="shared" si="0"/>
        <v>3.4743202416918431</v>
      </c>
      <c r="J31" s="128">
        <f t="shared" si="1"/>
        <v>1.80062630480167</v>
      </c>
      <c r="K31" s="130">
        <f t="shared" si="2"/>
        <v>1.9295065458207454</v>
      </c>
    </row>
    <row r="32" spans="2:12" ht="16.5" customHeight="1" x14ac:dyDescent="0.2">
      <c r="B32" s="131"/>
      <c r="C32" s="138" t="s">
        <v>71</v>
      </c>
      <c r="D32" s="849" t="s">
        <v>91</v>
      </c>
      <c r="E32" s="850"/>
      <c r="F32" s="139">
        <v>969</v>
      </c>
      <c r="G32" s="128">
        <v>1700</v>
      </c>
      <c r="H32" s="128">
        <v>3287</v>
      </c>
      <c r="I32" s="139">
        <f t="shared" si="0"/>
        <v>3.392156862745098</v>
      </c>
      <c r="J32" s="128">
        <f t="shared" si="1"/>
        <v>1.9335294117647059</v>
      </c>
      <c r="K32" s="130">
        <f t="shared" si="2"/>
        <v>1.7543859649122806</v>
      </c>
    </row>
    <row r="33" spans="2:11" ht="21.95" customHeight="1" x14ac:dyDescent="0.2">
      <c r="B33" s="131"/>
      <c r="C33" s="134" t="s">
        <v>23</v>
      </c>
      <c r="D33" s="860" t="s">
        <v>122</v>
      </c>
      <c r="E33" s="861"/>
      <c r="F33" s="127">
        <v>1238</v>
      </c>
      <c r="G33" s="128">
        <v>2148</v>
      </c>
      <c r="H33" s="128">
        <v>3913.0000000000005</v>
      </c>
      <c r="I33" s="127">
        <f t="shared" si="0"/>
        <v>3.1607431340872378</v>
      </c>
      <c r="J33" s="128">
        <f t="shared" si="1"/>
        <v>1.8216945996275606</v>
      </c>
      <c r="K33" s="130">
        <f t="shared" si="2"/>
        <v>1.7350565428109854</v>
      </c>
    </row>
    <row r="34" spans="2:11" ht="21.75" customHeight="1" x14ac:dyDescent="0.2">
      <c r="B34" s="131"/>
      <c r="C34" s="138">
        <v>64</v>
      </c>
      <c r="D34" s="849" t="s">
        <v>92</v>
      </c>
      <c r="E34" s="850"/>
      <c r="F34" s="127">
        <v>1336</v>
      </c>
      <c r="G34" s="128">
        <v>2239</v>
      </c>
      <c r="H34" s="128">
        <v>3942</v>
      </c>
      <c r="I34" s="127">
        <f t="shared" si="0"/>
        <v>2.9505988023952097</v>
      </c>
      <c r="J34" s="128">
        <f t="shared" si="1"/>
        <v>1.7606074140241179</v>
      </c>
      <c r="K34" s="130">
        <f t="shared" si="2"/>
        <v>1.6758982035928143</v>
      </c>
    </row>
    <row r="35" spans="2:11" ht="20.100000000000001" customHeight="1" x14ac:dyDescent="0.2">
      <c r="B35" s="131"/>
      <c r="C35" s="138" t="s">
        <v>72</v>
      </c>
      <c r="D35" s="849" t="s">
        <v>93</v>
      </c>
      <c r="E35" s="850"/>
      <c r="F35" s="127">
        <v>873</v>
      </c>
      <c r="G35" s="128">
        <v>1820</v>
      </c>
      <c r="H35" s="128">
        <v>3337</v>
      </c>
      <c r="I35" s="127">
        <f t="shared" si="0"/>
        <v>3.8224513172966783</v>
      </c>
      <c r="J35" s="128">
        <f t="shared" si="1"/>
        <v>1.8335164835164834</v>
      </c>
      <c r="K35" s="130">
        <f t="shared" si="2"/>
        <v>2.0847651775486828</v>
      </c>
    </row>
    <row r="36" spans="2:11" ht="24.75" customHeight="1" x14ac:dyDescent="0.2">
      <c r="B36" s="131"/>
      <c r="C36" s="134" t="s">
        <v>73</v>
      </c>
      <c r="D36" s="862" t="s">
        <v>83</v>
      </c>
      <c r="E36" s="863"/>
      <c r="F36" s="127">
        <v>777</v>
      </c>
      <c r="G36" s="128">
        <v>1352</v>
      </c>
      <c r="H36" s="128">
        <v>3123</v>
      </c>
      <c r="I36" s="127">
        <f t="shared" si="0"/>
        <v>4.019305019305019</v>
      </c>
      <c r="J36" s="128">
        <f t="shared" si="1"/>
        <v>2.3099112426035502</v>
      </c>
      <c r="K36" s="130">
        <f t="shared" si="2"/>
        <v>1.74002574002574</v>
      </c>
    </row>
    <row r="37" spans="2:11" ht="15.75" customHeight="1" x14ac:dyDescent="0.2">
      <c r="B37" s="131"/>
      <c r="C37" s="134" t="s">
        <v>25</v>
      </c>
      <c r="D37" s="862" t="s">
        <v>84</v>
      </c>
      <c r="E37" s="863"/>
      <c r="F37" s="127">
        <v>680</v>
      </c>
      <c r="G37" s="128">
        <v>793</v>
      </c>
      <c r="H37" s="128">
        <v>1335</v>
      </c>
      <c r="I37" s="127">
        <f t="shared" si="0"/>
        <v>1.963235294117647</v>
      </c>
      <c r="J37" s="128">
        <f t="shared" si="1"/>
        <v>1.6834804539722572</v>
      </c>
      <c r="K37" s="130">
        <f t="shared" si="2"/>
        <v>1.1661764705882354</v>
      </c>
    </row>
    <row r="38" spans="2:11" ht="25.5" customHeight="1" x14ac:dyDescent="0.2">
      <c r="B38" s="126" t="s">
        <v>67</v>
      </c>
      <c r="C38" s="858" t="s">
        <v>162</v>
      </c>
      <c r="D38" s="858"/>
      <c r="E38" s="859"/>
      <c r="F38" s="244">
        <v>680</v>
      </c>
      <c r="G38" s="245">
        <v>1173</v>
      </c>
      <c r="H38" s="245">
        <v>2851</v>
      </c>
      <c r="I38" s="244">
        <f t="shared" si="0"/>
        <v>4.1926470588235292</v>
      </c>
      <c r="J38" s="245">
        <f t="shared" si="1"/>
        <v>2.4305200341005966</v>
      </c>
      <c r="K38" s="247">
        <f t="shared" si="2"/>
        <v>1.7250000000000001</v>
      </c>
    </row>
    <row r="39" spans="2:11" ht="13.5" customHeight="1" x14ac:dyDescent="0.2">
      <c r="B39" s="135"/>
      <c r="C39" s="140" t="s">
        <v>74</v>
      </c>
      <c r="D39" s="847" t="s">
        <v>24</v>
      </c>
      <c r="E39" s="848"/>
      <c r="F39" s="127">
        <v>712</v>
      </c>
      <c r="G39" s="128">
        <v>1815</v>
      </c>
      <c r="H39" s="128">
        <v>3197</v>
      </c>
      <c r="I39" s="127">
        <f t="shared" si="0"/>
        <v>4.4901685393258424</v>
      </c>
      <c r="J39" s="128">
        <f t="shared" si="1"/>
        <v>1.7614325068870524</v>
      </c>
      <c r="K39" s="130">
        <f t="shared" si="2"/>
        <v>2.5491573033707864</v>
      </c>
    </row>
    <row r="40" spans="2:11" ht="13.5" customHeight="1" x14ac:dyDescent="0.2">
      <c r="B40" s="135"/>
      <c r="C40" s="140" t="s">
        <v>75</v>
      </c>
      <c r="D40" s="847" t="s">
        <v>85</v>
      </c>
      <c r="E40" s="848"/>
      <c r="F40" s="127">
        <v>675</v>
      </c>
      <c r="G40" s="128">
        <v>886</v>
      </c>
      <c r="H40" s="128">
        <v>2042.0000000000002</v>
      </c>
      <c r="I40" s="127">
        <f t="shared" si="0"/>
        <v>3.0251851851851854</v>
      </c>
      <c r="J40" s="128">
        <f t="shared" si="1"/>
        <v>2.3047404063205419</v>
      </c>
      <c r="K40" s="130">
        <f t="shared" si="2"/>
        <v>1.3125925925925925</v>
      </c>
    </row>
    <row r="41" spans="2:11" ht="13.5" customHeight="1" x14ac:dyDescent="0.2">
      <c r="B41" s="135"/>
      <c r="C41" s="140" t="s">
        <v>76</v>
      </c>
      <c r="D41" s="847" t="s">
        <v>95</v>
      </c>
      <c r="E41" s="848"/>
      <c r="F41" s="127">
        <v>680</v>
      </c>
      <c r="G41" s="128">
        <v>1000</v>
      </c>
      <c r="H41" s="128">
        <v>2878</v>
      </c>
      <c r="I41" s="127">
        <f t="shared" si="0"/>
        <v>4.2323529411764707</v>
      </c>
      <c r="J41" s="128">
        <f t="shared" si="1"/>
        <v>2.8780000000000001</v>
      </c>
      <c r="K41" s="130">
        <f t="shared" si="2"/>
        <v>1.4705882352941178</v>
      </c>
    </row>
    <row r="42" spans="2:11" ht="13.5" customHeight="1" x14ac:dyDescent="0.2">
      <c r="B42" s="135"/>
      <c r="C42" s="140" t="s">
        <v>77</v>
      </c>
      <c r="D42" s="847" t="s">
        <v>86</v>
      </c>
      <c r="E42" s="848"/>
      <c r="F42" s="141">
        <v>680</v>
      </c>
      <c r="G42" s="128">
        <v>910</v>
      </c>
      <c r="H42" s="142">
        <v>2114</v>
      </c>
      <c r="I42" s="141">
        <f t="shared" si="0"/>
        <v>3.1088235294117648</v>
      </c>
      <c r="J42" s="128">
        <f t="shared" si="1"/>
        <v>2.3230769230769233</v>
      </c>
      <c r="K42" s="375">
        <f t="shared" si="2"/>
        <v>1.338235294117647</v>
      </c>
    </row>
    <row r="43" spans="2:11" ht="7.5" customHeight="1" thickBot="1" x14ac:dyDescent="0.25">
      <c r="B43" s="143"/>
      <c r="C43" s="144"/>
      <c r="D43" s="890"/>
      <c r="E43" s="891"/>
      <c r="F43" s="145"/>
      <c r="G43" s="151"/>
      <c r="H43" s="146"/>
      <c r="I43" s="382"/>
      <c r="J43" s="383"/>
      <c r="K43" s="384"/>
    </row>
    <row r="44" spans="2:11" ht="12" customHeight="1" x14ac:dyDescent="0.2">
      <c r="B44" s="910" t="s">
        <v>224</v>
      </c>
      <c r="C44" s="910"/>
      <c r="D44" s="910"/>
      <c r="E44" s="910"/>
      <c r="F44" s="910"/>
      <c r="G44" s="910"/>
      <c r="H44" s="910"/>
      <c r="I44" s="910"/>
      <c r="J44" s="910"/>
      <c r="K44" s="910"/>
    </row>
    <row r="45" spans="2:11" ht="34.5" customHeight="1" x14ac:dyDescent="0.2">
      <c r="B45" s="911"/>
      <c r="C45" s="911"/>
      <c r="D45" s="911"/>
      <c r="E45" s="911"/>
      <c r="F45" s="911"/>
      <c r="G45" s="911"/>
      <c r="H45" s="911"/>
      <c r="I45" s="911"/>
      <c r="J45" s="911"/>
      <c r="K45" s="911"/>
    </row>
    <row r="46" spans="2:11" s="159" customFormat="1" ht="12" customHeight="1" x14ac:dyDescent="0.2">
      <c r="B46" s="157"/>
      <c r="C46" s="157"/>
      <c r="D46" s="155"/>
      <c r="E46" s="155"/>
      <c r="F46" s="155"/>
      <c r="G46" s="155"/>
      <c r="H46" s="155"/>
      <c r="I46" s="158"/>
      <c r="J46" s="158"/>
      <c r="K46" s="158"/>
    </row>
    <row r="47" spans="2:11" s="159" customFormat="1" x14ac:dyDescent="0.2">
      <c r="B47" s="157"/>
      <c r="C47" s="157"/>
      <c r="D47" s="155"/>
      <c r="E47" s="155"/>
      <c r="F47" s="155"/>
      <c r="G47" s="155"/>
      <c r="H47" s="155"/>
      <c r="I47" s="158"/>
      <c r="J47" s="158"/>
      <c r="K47" s="158"/>
    </row>
    <row r="48" spans="2:11" s="159" customFormat="1" x14ac:dyDescent="0.2">
      <c r="B48" s="157"/>
      <c r="C48" s="157"/>
      <c r="D48" s="155"/>
      <c r="E48" s="155"/>
      <c r="F48" s="158"/>
      <c r="G48" s="158"/>
      <c r="H48" s="158"/>
      <c r="I48" s="158"/>
      <c r="J48" s="158"/>
      <c r="K48" s="158"/>
    </row>
    <row r="49" spans="2:11" s="159" customFormat="1" x14ac:dyDescent="0.2">
      <c r="B49" s="157"/>
      <c r="C49" s="157"/>
      <c r="D49" s="155"/>
      <c r="E49" s="155"/>
      <c r="F49" s="158"/>
      <c r="G49" s="158"/>
      <c r="H49" s="158"/>
      <c r="I49" s="158"/>
      <c r="J49" s="158"/>
      <c r="K49" s="158"/>
    </row>
    <row r="50" spans="2:11" s="159" customFormat="1" x14ac:dyDescent="0.2">
      <c r="B50" s="157"/>
      <c r="C50" s="157"/>
      <c r="D50" s="155"/>
      <c r="E50" s="155"/>
      <c r="F50" s="158"/>
      <c r="G50" s="158"/>
      <c r="H50" s="158"/>
      <c r="I50" s="158"/>
      <c r="J50" s="158"/>
      <c r="K50" s="158"/>
    </row>
    <row r="51" spans="2:11" x14ac:dyDescent="0.2">
      <c r="F51" s="158"/>
      <c r="G51" s="158"/>
      <c r="H51" s="158"/>
    </row>
    <row r="52" spans="2:11" x14ac:dyDescent="0.2">
      <c r="F52" s="158"/>
      <c r="G52" s="158"/>
      <c r="H52" s="158"/>
    </row>
  </sheetData>
  <mergeCells count="39">
    <mergeCell ref="D42:E42"/>
    <mergeCell ref="D43:E43"/>
    <mergeCell ref="B44:K45"/>
    <mergeCell ref="D36:E36"/>
    <mergeCell ref="D37:E37"/>
    <mergeCell ref="C38:E38"/>
    <mergeCell ref="D39:E39"/>
    <mergeCell ref="D40:E40"/>
    <mergeCell ref="D41:E41"/>
    <mergeCell ref="D35:E35"/>
    <mergeCell ref="D24:E24"/>
    <mergeCell ref="D25:E25"/>
    <mergeCell ref="D26:E26"/>
    <mergeCell ref="D27:E27"/>
    <mergeCell ref="D28:E28"/>
    <mergeCell ref="D29:E29"/>
    <mergeCell ref="D30:E30"/>
    <mergeCell ref="D31:E31"/>
    <mergeCell ref="D32:E32"/>
    <mergeCell ref="D33:E33"/>
    <mergeCell ref="D34:E34"/>
    <mergeCell ref="D23:E23"/>
    <mergeCell ref="D12:E12"/>
    <mergeCell ref="D13:E13"/>
    <mergeCell ref="D14:E14"/>
    <mergeCell ref="D15:E15"/>
    <mergeCell ref="D16:E16"/>
    <mergeCell ref="D17:E17"/>
    <mergeCell ref="D18:E18"/>
    <mergeCell ref="D19:E19"/>
    <mergeCell ref="D20:E20"/>
    <mergeCell ref="C21:E21"/>
    <mergeCell ref="C22:E22"/>
    <mergeCell ref="D11:E11"/>
    <mergeCell ref="B2:K2"/>
    <mergeCell ref="B3:E4"/>
    <mergeCell ref="I3:K3"/>
    <mergeCell ref="B6:E6"/>
    <mergeCell ref="C7:E7"/>
  </mergeCells>
  <printOptions horizontalCentered="1" verticalCentered="1"/>
  <pageMargins left="0.23622047244094491" right="0.23622047244094491" top="0.70866141732283472" bottom="0.39370078740157483" header="0.19685039370078741" footer="0"/>
  <pageSetup paperSize="9" scale="60" orientation="landscape" r:id="rId1"/>
  <headerFooter scaleWithDoc="0"/>
  <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62621B-3919-4037-B053-FD8A6426A1C8}">
  <sheetPr>
    <tabColor theme="0" tint="-0.34998626667073579"/>
  </sheetPr>
  <dimension ref="B2:Y36"/>
  <sheetViews>
    <sheetView showGridLines="0" zoomScaleNormal="100" workbookViewId="0"/>
  </sheetViews>
  <sheetFormatPr defaultRowHeight="12" x14ac:dyDescent="0.2"/>
  <cols>
    <col min="1" max="1" width="9.140625" style="158"/>
    <col min="2" max="2" width="7.42578125" style="158" customWidth="1"/>
    <col min="3" max="3" width="3.7109375" style="158" customWidth="1"/>
    <col min="4" max="4" width="6.7109375" style="158" customWidth="1"/>
    <col min="5" max="5" width="2.7109375" style="158" customWidth="1"/>
    <col min="6" max="6" width="6.5703125" style="158" customWidth="1"/>
    <col min="7" max="7" width="1" style="158" customWidth="1"/>
    <col min="8" max="22" width="9.28515625" style="158" customWidth="1"/>
    <col min="23" max="16384" width="9.140625" style="158"/>
  </cols>
  <sheetData>
    <row r="2" spans="2:25" ht="23.25" customHeight="1" x14ac:dyDescent="0.2">
      <c r="B2" s="868" t="s">
        <v>235</v>
      </c>
      <c r="C2" s="868"/>
      <c r="D2" s="868"/>
      <c r="E2" s="868"/>
      <c r="F2" s="868"/>
      <c r="G2" s="868"/>
      <c r="H2" s="868"/>
      <c r="I2" s="868"/>
      <c r="J2" s="868"/>
      <c r="K2" s="868"/>
      <c r="L2" s="868"/>
      <c r="M2" s="868"/>
      <c r="N2" s="868"/>
      <c r="O2" s="868"/>
      <c r="P2" s="868"/>
      <c r="Q2" s="868"/>
      <c r="R2" s="868"/>
      <c r="S2" s="868"/>
      <c r="T2" s="868"/>
      <c r="U2" s="868"/>
      <c r="V2" s="868"/>
    </row>
    <row r="3" spans="2:25" ht="10.5" customHeight="1" x14ac:dyDescent="0.2">
      <c r="B3" s="604"/>
      <c r="C3" s="604"/>
      <c r="D3" s="604"/>
      <c r="E3" s="604"/>
      <c r="F3" s="604"/>
      <c r="G3" s="604"/>
      <c r="U3" s="650"/>
      <c r="V3" s="651" t="s">
        <v>156</v>
      </c>
    </row>
    <row r="4" spans="2:25" ht="4.5" customHeight="1" thickBot="1" x14ac:dyDescent="0.25"/>
    <row r="5" spans="2:25" ht="15" customHeight="1" x14ac:dyDescent="0.2">
      <c r="B5" s="864" t="s">
        <v>49</v>
      </c>
      <c r="C5" s="865"/>
      <c r="D5" s="865"/>
      <c r="E5" s="865"/>
      <c r="F5" s="865"/>
      <c r="G5" s="866"/>
      <c r="H5" s="864" t="s">
        <v>131</v>
      </c>
      <c r="I5" s="865"/>
      <c r="J5" s="866"/>
      <c r="K5" s="864" t="s">
        <v>130</v>
      </c>
      <c r="L5" s="865"/>
      <c r="M5" s="865"/>
      <c r="N5" s="864" t="s">
        <v>129</v>
      </c>
      <c r="O5" s="865"/>
      <c r="P5" s="866"/>
      <c r="Q5" s="865" t="s">
        <v>102</v>
      </c>
      <c r="R5" s="865"/>
      <c r="S5" s="865"/>
      <c r="T5" s="864" t="s">
        <v>103</v>
      </c>
      <c r="U5" s="865"/>
      <c r="V5" s="866"/>
    </row>
    <row r="6" spans="2:25" ht="15" customHeight="1" x14ac:dyDescent="0.2">
      <c r="B6" s="867"/>
      <c r="C6" s="868"/>
      <c r="D6" s="868"/>
      <c r="E6" s="868"/>
      <c r="F6" s="868"/>
      <c r="G6" s="869"/>
      <c r="H6" s="867"/>
      <c r="I6" s="868"/>
      <c r="J6" s="869"/>
      <c r="K6" s="867"/>
      <c r="L6" s="868"/>
      <c r="M6" s="868"/>
      <c r="N6" s="867"/>
      <c r="O6" s="868"/>
      <c r="P6" s="869"/>
      <c r="Q6" s="868"/>
      <c r="R6" s="868"/>
      <c r="S6" s="868"/>
      <c r="T6" s="867"/>
      <c r="U6" s="868"/>
      <c r="V6" s="869"/>
      <c r="Y6" s="652"/>
    </row>
    <row r="7" spans="2:25" ht="15" customHeight="1" thickBot="1" x14ac:dyDescent="0.25">
      <c r="B7" s="867"/>
      <c r="C7" s="868"/>
      <c r="D7" s="868"/>
      <c r="E7" s="868"/>
      <c r="F7" s="868"/>
      <c r="G7" s="869"/>
      <c r="H7" s="870"/>
      <c r="I7" s="871"/>
      <c r="J7" s="872"/>
      <c r="K7" s="870"/>
      <c r="L7" s="871"/>
      <c r="M7" s="871"/>
      <c r="N7" s="870"/>
      <c r="O7" s="871"/>
      <c r="P7" s="872"/>
      <c r="Q7" s="871"/>
      <c r="R7" s="871"/>
      <c r="S7" s="871"/>
      <c r="T7" s="870"/>
      <c r="U7" s="871"/>
      <c r="V7" s="872"/>
    </row>
    <row r="8" spans="2:25" s="155" customFormat="1" ht="24.95" customHeight="1" thickBot="1" x14ac:dyDescent="0.25">
      <c r="B8" s="870"/>
      <c r="C8" s="871"/>
      <c r="D8" s="871"/>
      <c r="E8" s="871"/>
      <c r="F8" s="871"/>
      <c r="G8" s="872"/>
      <c r="H8" s="189" t="s">
        <v>0</v>
      </c>
      <c r="I8" s="189" t="s">
        <v>1</v>
      </c>
      <c r="J8" s="189" t="s">
        <v>2</v>
      </c>
      <c r="K8" s="189" t="s">
        <v>0</v>
      </c>
      <c r="L8" s="189" t="s">
        <v>1</v>
      </c>
      <c r="M8" s="494" t="s">
        <v>2</v>
      </c>
      <c r="N8" s="189" t="s">
        <v>0</v>
      </c>
      <c r="O8" s="189" t="s">
        <v>1</v>
      </c>
      <c r="P8" s="189" t="s">
        <v>2</v>
      </c>
      <c r="Q8" s="210" t="s">
        <v>0</v>
      </c>
      <c r="R8" s="189" t="s">
        <v>1</v>
      </c>
      <c r="S8" s="494" t="s">
        <v>2</v>
      </c>
      <c r="T8" s="189" t="s">
        <v>0</v>
      </c>
      <c r="U8" s="189" t="s">
        <v>1</v>
      </c>
      <c r="V8" s="189" t="s">
        <v>2</v>
      </c>
    </row>
    <row r="9" spans="2:25" s="155" customFormat="1" ht="5.25" customHeight="1" x14ac:dyDescent="0.2">
      <c r="B9" s="121"/>
      <c r="C9" s="122"/>
      <c r="D9" s="122"/>
      <c r="E9" s="122"/>
      <c r="F9" s="122"/>
      <c r="G9" s="123"/>
      <c r="H9" s="498"/>
      <c r="I9" s="499"/>
      <c r="J9" s="500"/>
      <c r="K9" s="498"/>
      <c r="L9" s="499"/>
      <c r="M9" s="499"/>
      <c r="N9" s="498"/>
      <c r="O9" s="499"/>
      <c r="P9" s="500"/>
      <c r="Q9" s="499"/>
      <c r="R9" s="499"/>
      <c r="S9" s="499"/>
      <c r="T9" s="498"/>
      <c r="U9" s="499"/>
      <c r="V9" s="500"/>
    </row>
    <row r="10" spans="2:25" s="155" customFormat="1" ht="24.95" customHeight="1" x14ac:dyDescent="0.2">
      <c r="B10" s="912" t="s">
        <v>3</v>
      </c>
      <c r="C10" s="913"/>
      <c r="D10" s="913"/>
      <c r="E10" s="913"/>
      <c r="F10" s="913"/>
      <c r="G10" s="914"/>
      <c r="H10" s="653">
        <f>SUM(H11:H21)</f>
        <v>99.99999999999774</v>
      </c>
      <c r="I10" s="654">
        <f t="shared" ref="I10:V10" si="0">SUM(I11:I21)</f>
        <v>99.999999999999176</v>
      </c>
      <c r="J10" s="655">
        <f t="shared" si="0"/>
        <v>99.999999999999233</v>
      </c>
      <c r="K10" s="653">
        <f t="shared" si="0"/>
        <v>99.999999999999275</v>
      </c>
      <c r="L10" s="656">
        <f t="shared" si="0"/>
        <v>99.999999999999133</v>
      </c>
      <c r="M10" s="657">
        <f t="shared" si="0"/>
        <v>100.00000000000011</v>
      </c>
      <c r="N10" s="653">
        <f t="shared" si="0"/>
        <v>99.999999999995993</v>
      </c>
      <c r="O10" s="656">
        <f t="shared" si="0"/>
        <v>99.999999999997868</v>
      </c>
      <c r="P10" s="655">
        <f t="shared" si="0"/>
        <v>99.999999999999787</v>
      </c>
      <c r="Q10" s="658">
        <f t="shared" si="0"/>
        <v>100.00000000000269</v>
      </c>
      <c r="R10" s="656">
        <f t="shared" si="0"/>
        <v>99.999999999999616</v>
      </c>
      <c r="S10" s="654">
        <f t="shared" si="0"/>
        <v>100.00000000000162</v>
      </c>
      <c r="T10" s="653">
        <f t="shared" si="0"/>
        <v>99.999999999999616</v>
      </c>
      <c r="U10" s="656">
        <f t="shared" si="0"/>
        <v>99.999999999997385</v>
      </c>
      <c r="V10" s="655">
        <f t="shared" si="0"/>
        <v>99.999999999997684</v>
      </c>
    </row>
    <row r="11" spans="2:25" s="132" customFormat="1" ht="23.1" customHeight="1" x14ac:dyDescent="0.2">
      <c r="B11" s="659">
        <v>0</v>
      </c>
      <c r="C11" s="660" t="s">
        <v>4</v>
      </c>
      <c r="D11" s="660" t="s">
        <v>5</v>
      </c>
      <c r="E11" s="660" t="s">
        <v>6</v>
      </c>
      <c r="F11" s="661">
        <v>580</v>
      </c>
      <c r="G11" s="662"/>
      <c r="H11" s="663">
        <v>1.5730330563196491</v>
      </c>
      <c r="I11" s="664">
        <v>0.97245644840670065</v>
      </c>
      <c r="J11" s="665">
        <v>2.4592338311361086</v>
      </c>
      <c r="K11" s="663">
        <v>1.5195458948642737</v>
      </c>
      <c r="L11" s="666">
        <v>1.4421765766515331</v>
      </c>
      <c r="M11" s="667">
        <v>2.1738712102781088</v>
      </c>
      <c r="N11" s="663">
        <v>2.5347683941680961</v>
      </c>
      <c r="O11" s="666">
        <v>1.9152701501732354</v>
      </c>
      <c r="P11" s="668">
        <v>3.331705518874664</v>
      </c>
      <c r="Q11" s="667">
        <v>2.5758001774503914</v>
      </c>
      <c r="R11" s="666">
        <v>2.3579015857227286</v>
      </c>
      <c r="S11" s="667">
        <v>2.6376483046534847</v>
      </c>
      <c r="T11" s="663">
        <v>2.2548505757458703</v>
      </c>
      <c r="U11" s="666">
        <v>1.6465861652079699</v>
      </c>
      <c r="V11" s="668">
        <v>2.8653494356055855</v>
      </c>
    </row>
    <row r="12" spans="2:25" s="132" customFormat="1" ht="23.1" customHeight="1" x14ac:dyDescent="0.2">
      <c r="B12" s="659">
        <v>580</v>
      </c>
      <c r="C12" s="660" t="s">
        <v>4</v>
      </c>
      <c r="D12" s="660" t="s">
        <v>5</v>
      </c>
      <c r="E12" s="660" t="s">
        <v>6</v>
      </c>
      <c r="F12" s="661">
        <v>680</v>
      </c>
      <c r="G12" s="662"/>
      <c r="H12" s="663">
        <v>10.621513649664628</v>
      </c>
      <c r="I12" s="664">
        <v>5.3120746921786086</v>
      </c>
      <c r="J12" s="665">
        <v>18.456032770074213</v>
      </c>
      <c r="K12" s="663">
        <v>6.932733750996448</v>
      </c>
      <c r="L12" s="666">
        <v>7.2769908032383883</v>
      </c>
      <c r="M12" s="667">
        <v>4.0212940550660017</v>
      </c>
      <c r="N12" s="663">
        <v>8.7621138176189639</v>
      </c>
      <c r="O12" s="666">
        <v>6.898954025826856</v>
      </c>
      <c r="P12" s="668">
        <v>11.158926434495548</v>
      </c>
      <c r="Q12" s="667">
        <v>7.5034223695887166</v>
      </c>
      <c r="R12" s="666">
        <v>3.2189891643028914</v>
      </c>
      <c r="S12" s="667">
        <v>8.7195117796802801</v>
      </c>
      <c r="T12" s="663">
        <v>8.77904292612088</v>
      </c>
      <c r="U12" s="666">
        <v>6.0591262583680097</v>
      </c>
      <c r="V12" s="668">
        <v>11.508951163080274</v>
      </c>
    </row>
    <row r="13" spans="2:25" s="132" customFormat="1" ht="23.1" customHeight="1" x14ac:dyDescent="0.2">
      <c r="B13" s="659">
        <v>680</v>
      </c>
      <c r="C13" s="660" t="s">
        <v>4</v>
      </c>
      <c r="D13" s="660" t="s">
        <v>5</v>
      </c>
      <c r="E13" s="660" t="s">
        <v>6</v>
      </c>
      <c r="F13" s="661">
        <v>715</v>
      </c>
      <c r="G13" s="142"/>
      <c r="H13" s="663">
        <v>11.360784132480314</v>
      </c>
      <c r="I13" s="664">
        <v>6.7449091906952114</v>
      </c>
      <c r="J13" s="665">
        <v>18.171891817944395</v>
      </c>
      <c r="K13" s="663">
        <v>11.300022019244587</v>
      </c>
      <c r="L13" s="666">
        <v>11.73821491225636</v>
      </c>
      <c r="M13" s="667">
        <v>7.5941511449059682</v>
      </c>
      <c r="N13" s="663">
        <v>7.05543749687447</v>
      </c>
      <c r="O13" s="666">
        <v>6.4699806702874616</v>
      </c>
      <c r="P13" s="668">
        <v>7.8085829408575673</v>
      </c>
      <c r="Q13" s="667">
        <v>9.7515828564566061</v>
      </c>
      <c r="R13" s="666">
        <v>6.5133912066799855</v>
      </c>
      <c r="S13" s="667">
        <v>10.670708067296992</v>
      </c>
      <c r="T13" s="663">
        <v>9.0401968727717943</v>
      </c>
      <c r="U13" s="666">
        <v>7.0935951915099009</v>
      </c>
      <c r="V13" s="668">
        <v>10.993949363338423</v>
      </c>
    </row>
    <row r="14" spans="2:25" s="132" customFormat="1" ht="23.1" customHeight="1" x14ac:dyDescent="0.2">
      <c r="B14" s="659">
        <v>715</v>
      </c>
      <c r="C14" s="660" t="s">
        <v>4</v>
      </c>
      <c r="D14" s="660" t="s">
        <v>5</v>
      </c>
      <c r="E14" s="660" t="s">
        <v>6</v>
      </c>
      <c r="F14" s="661">
        <v>774</v>
      </c>
      <c r="G14" s="142"/>
      <c r="H14" s="663">
        <v>11.626213505941701</v>
      </c>
      <c r="I14" s="664">
        <v>9.5197898746824645</v>
      </c>
      <c r="J14" s="665">
        <v>14.734416905006565</v>
      </c>
      <c r="K14" s="663">
        <v>13.999050919684889</v>
      </c>
      <c r="L14" s="666">
        <v>14.378110972890681</v>
      </c>
      <c r="M14" s="667">
        <v>10.793276400738403</v>
      </c>
      <c r="N14" s="663">
        <v>9.9392935749106659</v>
      </c>
      <c r="O14" s="666">
        <v>9.4022384906610004</v>
      </c>
      <c r="P14" s="668">
        <v>10.630173878123921</v>
      </c>
      <c r="Q14" s="667">
        <v>7.526796917792125</v>
      </c>
      <c r="R14" s="666">
        <v>4.4683816333998507</v>
      </c>
      <c r="S14" s="667">
        <v>8.3948945775765331</v>
      </c>
      <c r="T14" s="663">
        <v>9.9523878357581719</v>
      </c>
      <c r="U14" s="666">
        <v>9.3794004592807418</v>
      </c>
      <c r="V14" s="668">
        <v>10.527480071951961</v>
      </c>
    </row>
    <row r="15" spans="2:25" s="155" customFormat="1" ht="23.1" customHeight="1" x14ac:dyDescent="0.2">
      <c r="B15" s="659">
        <v>774</v>
      </c>
      <c r="C15" s="660" t="s">
        <v>4</v>
      </c>
      <c r="D15" s="660" t="s">
        <v>5</v>
      </c>
      <c r="E15" s="660" t="s">
        <v>6</v>
      </c>
      <c r="F15" s="661">
        <v>847</v>
      </c>
      <c r="G15" s="142"/>
      <c r="H15" s="663">
        <v>10.043847215649954</v>
      </c>
      <c r="I15" s="664">
        <v>10.137067015736609</v>
      </c>
      <c r="J15" s="665">
        <v>9.9062936413410512</v>
      </c>
      <c r="K15" s="663">
        <v>15.549627235262079</v>
      </c>
      <c r="L15" s="666">
        <v>14.873363717242935</v>
      </c>
      <c r="M15" s="667">
        <v>21.268901360361905</v>
      </c>
      <c r="N15" s="663">
        <v>10.513920721462711</v>
      </c>
      <c r="O15" s="666">
        <v>9.898344586705706</v>
      </c>
      <c r="P15" s="668">
        <v>11.305812352515551</v>
      </c>
      <c r="Q15" s="667">
        <v>7.9958815646163766</v>
      </c>
      <c r="R15" s="666">
        <v>5.3598330662445308</v>
      </c>
      <c r="S15" s="667">
        <v>8.7440950411160152</v>
      </c>
      <c r="T15" s="663">
        <v>10.034462908261952</v>
      </c>
      <c r="U15" s="666">
        <v>9.9556279596447617</v>
      </c>
      <c r="V15" s="668">
        <v>10.113587455767755</v>
      </c>
    </row>
    <row r="16" spans="2:25" s="155" customFormat="1" ht="23.1" customHeight="1" x14ac:dyDescent="0.2">
      <c r="B16" s="659">
        <v>847</v>
      </c>
      <c r="C16" s="660" t="s">
        <v>4</v>
      </c>
      <c r="D16" s="660" t="s">
        <v>5</v>
      </c>
      <c r="E16" s="660" t="s">
        <v>6</v>
      </c>
      <c r="F16" s="661">
        <v>944</v>
      </c>
      <c r="G16" s="142"/>
      <c r="H16" s="663">
        <v>11.345750515407234</v>
      </c>
      <c r="I16" s="664">
        <v>12.705247646144358</v>
      </c>
      <c r="J16" s="665">
        <v>9.3396993393442287</v>
      </c>
      <c r="K16" s="663">
        <v>12.463880808302394</v>
      </c>
      <c r="L16" s="666">
        <v>12.561569349198903</v>
      </c>
      <c r="M16" s="667">
        <v>11.63771241479699</v>
      </c>
      <c r="N16" s="663">
        <v>10.778545623256234</v>
      </c>
      <c r="O16" s="666">
        <v>10.524936995945515</v>
      </c>
      <c r="P16" s="668">
        <v>11.104793731639626</v>
      </c>
      <c r="Q16" s="667">
        <v>6.6845035146719054</v>
      </c>
      <c r="R16" s="666">
        <v>7.2374172028385049</v>
      </c>
      <c r="S16" s="667">
        <v>6.5275650239410465</v>
      </c>
      <c r="T16" s="663">
        <v>9.947624367891974</v>
      </c>
      <c r="U16" s="666">
        <v>10.982987031978199</v>
      </c>
      <c r="V16" s="668">
        <v>8.908458316063685</v>
      </c>
    </row>
    <row r="17" spans="2:22" s="155" customFormat="1" ht="23.1" customHeight="1" x14ac:dyDescent="0.2">
      <c r="B17" s="659">
        <v>944</v>
      </c>
      <c r="C17" s="660" t="s">
        <v>4</v>
      </c>
      <c r="D17" s="660" t="s">
        <v>5</v>
      </c>
      <c r="E17" s="660" t="s">
        <v>6</v>
      </c>
      <c r="F17" s="661">
        <v>1100</v>
      </c>
      <c r="G17" s="142"/>
      <c r="H17" s="663">
        <v>12.059679058939107</v>
      </c>
      <c r="I17" s="664">
        <v>14.136052465893092</v>
      </c>
      <c r="J17" s="665">
        <v>8.995817267110489</v>
      </c>
      <c r="K17" s="663">
        <v>10.959246956366204</v>
      </c>
      <c r="L17" s="666">
        <v>10.783359754830943</v>
      </c>
      <c r="M17" s="667">
        <v>12.446754553439266</v>
      </c>
      <c r="N17" s="663">
        <v>11.695340777595844</v>
      </c>
      <c r="O17" s="666">
        <v>11.762731241716331</v>
      </c>
      <c r="P17" s="668">
        <v>11.608648098110526</v>
      </c>
      <c r="Q17" s="667">
        <v>5.7725866973441882</v>
      </c>
      <c r="R17" s="666">
        <v>5.5841354336679032</v>
      </c>
      <c r="S17" s="667">
        <v>5.826076523207731</v>
      </c>
      <c r="T17" s="663">
        <v>10.200934540278707</v>
      </c>
      <c r="U17" s="666">
        <v>11.635528592056911</v>
      </c>
      <c r="V17" s="668">
        <v>8.761070530812626</v>
      </c>
    </row>
    <row r="18" spans="2:22" s="132" customFormat="1" ht="23.1" customHeight="1" x14ac:dyDescent="0.2">
      <c r="B18" s="659">
        <v>1100</v>
      </c>
      <c r="C18" s="660" t="s">
        <v>4</v>
      </c>
      <c r="D18" s="660" t="s">
        <v>5</v>
      </c>
      <c r="E18" s="660" t="s">
        <v>6</v>
      </c>
      <c r="F18" s="661">
        <v>1322</v>
      </c>
      <c r="G18" s="142"/>
      <c r="H18" s="663">
        <v>9.8512215543028567</v>
      </c>
      <c r="I18" s="664">
        <v>12.664625116738982</v>
      </c>
      <c r="J18" s="665">
        <v>5.6998104203158828</v>
      </c>
      <c r="K18" s="663">
        <v>11.442645681284787</v>
      </c>
      <c r="L18" s="666">
        <v>11.558768681277314</v>
      </c>
      <c r="M18" s="667">
        <v>10.460573971825115</v>
      </c>
      <c r="N18" s="663">
        <v>10.158820984008583</v>
      </c>
      <c r="O18" s="666">
        <v>11.992741241975775</v>
      </c>
      <c r="P18" s="668">
        <v>7.7996227917744978</v>
      </c>
      <c r="Q18" s="667">
        <v>8.8605346254116366</v>
      </c>
      <c r="R18" s="666">
        <v>9.5345765761610135</v>
      </c>
      <c r="S18" s="667">
        <v>8.669215204851314</v>
      </c>
      <c r="T18" s="663">
        <v>9.8205508887004527</v>
      </c>
      <c r="U18" s="666">
        <v>11.859301930693082</v>
      </c>
      <c r="V18" s="668">
        <v>7.774310528239317</v>
      </c>
    </row>
    <row r="19" spans="2:22" s="155" customFormat="1" ht="23.1" customHeight="1" x14ac:dyDescent="0.2">
      <c r="B19" s="659">
        <v>1322</v>
      </c>
      <c r="C19" s="660" t="s">
        <v>4</v>
      </c>
      <c r="D19" s="660" t="s">
        <v>5</v>
      </c>
      <c r="E19" s="660" t="s">
        <v>6</v>
      </c>
      <c r="F19" s="661">
        <v>1700</v>
      </c>
      <c r="G19" s="142"/>
      <c r="H19" s="663">
        <v>8.8391420921705759</v>
      </c>
      <c r="I19" s="664">
        <v>11.57819684901774</v>
      </c>
      <c r="J19" s="665">
        <v>4.7974388093576907</v>
      </c>
      <c r="K19" s="663">
        <v>7.661599818032327</v>
      </c>
      <c r="L19" s="666">
        <v>7.5159951098829154</v>
      </c>
      <c r="M19" s="667">
        <v>8.8930032837269337</v>
      </c>
      <c r="N19" s="663">
        <v>9.7255012054499144</v>
      </c>
      <c r="O19" s="666">
        <v>10.167710696083159</v>
      </c>
      <c r="P19" s="668">
        <v>9.1566325066296699</v>
      </c>
      <c r="Q19" s="667">
        <v>12.111580110961381</v>
      </c>
      <c r="R19" s="666">
        <v>12.57442117588389</v>
      </c>
      <c r="S19" s="667">
        <v>11.980207747187684</v>
      </c>
      <c r="T19" s="663">
        <v>10.013449448265327</v>
      </c>
      <c r="U19" s="666">
        <v>10.577811529408972</v>
      </c>
      <c r="V19" s="668">
        <v>9.4470141922853124</v>
      </c>
    </row>
    <row r="20" spans="2:22" s="155" customFormat="1" ht="23.1" customHeight="1" x14ac:dyDescent="0.2">
      <c r="B20" s="659">
        <v>1700</v>
      </c>
      <c r="C20" s="660" t="s">
        <v>4</v>
      </c>
      <c r="D20" s="660" t="s">
        <v>5</v>
      </c>
      <c r="E20" s="660" t="s">
        <v>6</v>
      </c>
      <c r="F20" s="661">
        <v>2333</v>
      </c>
      <c r="G20" s="142"/>
      <c r="H20" s="663">
        <v>6.5221011774335826</v>
      </c>
      <c r="I20" s="664">
        <v>8.5577192433090321</v>
      </c>
      <c r="J20" s="665">
        <v>3.5183772836943379</v>
      </c>
      <c r="K20" s="663">
        <v>4.6436842919940462</v>
      </c>
      <c r="L20" s="666">
        <v>4.4592656568095741</v>
      </c>
      <c r="M20" s="667">
        <v>6.2033436559742867</v>
      </c>
      <c r="N20" s="663">
        <v>8.5654641680231336</v>
      </c>
      <c r="O20" s="666">
        <v>8.6180435249897567</v>
      </c>
      <c r="P20" s="668">
        <v>8.4978248454492888</v>
      </c>
      <c r="Q20" s="667">
        <v>17.390525979282089</v>
      </c>
      <c r="R20" s="666">
        <v>19.190115437760859</v>
      </c>
      <c r="S20" s="667">
        <v>16.879732234086056</v>
      </c>
      <c r="T20" s="663">
        <v>10.141741624749846</v>
      </c>
      <c r="U20" s="666">
        <v>9.3881500327785918</v>
      </c>
      <c r="V20" s="668">
        <v>10.898101523056726</v>
      </c>
    </row>
    <row r="21" spans="2:22" s="155" customFormat="1" ht="23.1" customHeight="1" thickBot="1" x14ac:dyDescent="0.25">
      <c r="B21" s="669">
        <v>2333</v>
      </c>
      <c r="C21" s="670" t="s">
        <v>4</v>
      </c>
      <c r="D21" s="670" t="s">
        <v>5</v>
      </c>
      <c r="E21" s="670" t="s">
        <v>7</v>
      </c>
      <c r="F21" s="671" t="s">
        <v>8</v>
      </c>
      <c r="G21" s="672"/>
      <c r="H21" s="673">
        <v>6.1567140416881516</v>
      </c>
      <c r="I21" s="674">
        <v>7.671861457196373</v>
      </c>
      <c r="J21" s="675">
        <v>3.9209879146742912</v>
      </c>
      <c r="K21" s="673">
        <v>3.5279626239672366</v>
      </c>
      <c r="L21" s="676">
        <v>3.4121844657195846</v>
      </c>
      <c r="M21" s="677">
        <v>4.5071179488871262</v>
      </c>
      <c r="N21" s="673">
        <v>10.270793236627389</v>
      </c>
      <c r="O21" s="676">
        <v>12.349048375633064</v>
      </c>
      <c r="P21" s="678">
        <v>7.5972769015289305</v>
      </c>
      <c r="Q21" s="677">
        <v>13.826785186427268</v>
      </c>
      <c r="R21" s="676">
        <v>23.960837517337453</v>
      </c>
      <c r="S21" s="677">
        <v>10.950345496404482</v>
      </c>
      <c r="T21" s="673">
        <v>9.8147580114546322</v>
      </c>
      <c r="U21" s="676">
        <v>11.421884849070233</v>
      </c>
      <c r="V21" s="678">
        <v>8.2017274197960308</v>
      </c>
    </row>
    <row r="22" spans="2:22" s="155" customFormat="1" ht="0.75" customHeight="1" thickBot="1" x14ac:dyDescent="0.25">
      <c r="B22" s="679"/>
      <c r="C22" s="680"/>
      <c r="D22" s="680"/>
      <c r="E22" s="680"/>
      <c r="F22" s="680"/>
      <c r="G22" s="681"/>
      <c r="H22" s="682">
        <f t="shared" ref="H22:V22" si="1">H24/H$10*100</f>
        <v>0</v>
      </c>
      <c r="I22" s="682">
        <f t="shared" si="1"/>
        <v>0</v>
      </c>
      <c r="J22" s="682">
        <f t="shared" si="1"/>
        <v>0</v>
      </c>
      <c r="K22" s="682">
        <f t="shared" si="1"/>
        <v>0</v>
      </c>
      <c r="L22" s="654">
        <f t="shared" si="1"/>
        <v>0</v>
      </c>
      <c r="M22" s="682">
        <f t="shared" si="1"/>
        <v>0</v>
      </c>
      <c r="N22" s="682">
        <f t="shared" si="1"/>
        <v>0</v>
      </c>
      <c r="O22" s="682">
        <f t="shared" si="1"/>
        <v>0</v>
      </c>
      <c r="P22" s="682">
        <f t="shared" si="1"/>
        <v>0</v>
      </c>
      <c r="Q22" s="682">
        <f t="shared" si="1"/>
        <v>0</v>
      </c>
      <c r="R22" s="682">
        <f t="shared" si="1"/>
        <v>0</v>
      </c>
      <c r="S22" s="682">
        <f t="shared" si="1"/>
        <v>0</v>
      </c>
      <c r="T22" s="682">
        <f t="shared" si="1"/>
        <v>0</v>
      </c>
      <c r="U22" s="682">
        <f t="shared" si="1"/>
        <v>0</v>
      </c>
      <c r="V22" s="682">
        <f t="shared" si="1"/>
        <v>0</v>
      </c>
    </row>
    <row r="23" spans="2:22" s="155" customFormat="1" x14ac:dyDescent="0.2"/>
    <row r="24" spans="2:22" s="155" customFormat="1" x14ac:dyDescent="0.2"/>
    <row r="25" spans="2:22" s="155" customFormat="1" x14ac:dyDescent="0.2">
      <c r="L25" s="683"/>
    </row>
    <row r="26" spans="2:22" s="155" customFormat="1" x14ac:dyDescent="0.2">
      <c r="M26" s="683"/>
    </row>
    <row r="27" spans="2:22" s="155" customFormat="1" x14ac:dyDescent="0.2"/>
    <row r="28" spans="2:22" s="155" customFormat="1" x14ac:dyDescent="0.2"/>
    <row r="29" spans="2:22" s="155" customFormat="1" x14ac:dyDescent="0.2">
      <c r="N29" s="683"/>
    </row>
    <row r="30" spans="2:22" s="155" customFormat="1" x14ac:dyDescent="0.2"/>
    <row r="31" spans="2:22" s="155" customFormat="1" x14ac:dyDescent="0.2"/>
    <row r="32" spans="2:22" s="155" customFormat="1" x14ac:dyDescent="0.2"/>
    <row r="33" s="155" customFormat="1" x14ac:dyDescent="0.2"/>
    <row r="34" s="155" customFormat="1" x14ac:dyDescent="0.2"/>
    <row r="35" s="155" customFormat="1" x14ac:dyDescent="0.2"/>
    <row r="36" s="155" customFormat="1" x14ac:dyDescent="0.2"/>
  </sheetData>
  <mergeCells count="8">
    <mergeCell ref="B10:G10"/>
    <mergeCell ref="B2:V2"/>
    <mergeCell ref="B5:G8"/>
    <mergeCell ref="H5:J7"/>
    <mergeCell ref="K5:M7"/>
    <mergeCell ref="N5:P7"/>
    <mergeCell ref="Q5:S7"/>
    <mergeCell ref="T5:V7"/>
  </mergeCells>
  <printOptions horizontalCentered="1" verticalCentered="1"/>
  <pageMargins left="0.23622047244094491" right="0.23622047244094491" top="0.70866141732283472" bottom="0.39370078740157483" header="0.19685039370078741" footer="0"/>
  <pageSetup paperSize="9" scale="65" orientation="landscape" r:id="rId1"/>
  <headerFooter scaleWithDoc="0"/>
  <drawing r:id="rId2"/>
  <legacyDrawingHF r:id="rId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4ECC63-AB6B-4E7E-B899-1CA0D72B331D}">
  <sheetPr>
    <tabColor theme="0" tint="-0.34998626667073579"/>
  </sheetPr>
  <dimension ref="B2:V47"/>
  <sheetViews>
    <sheetView showGridLines="0" zoomScaleNormal="100" workbookViewId="0"/>
  </sheetViews>
  <sheetFormatPr defaultRowHeight="12" x14ac:dyDescent="0.2"/>
  <cols>
    <col min="1" max="1" width="9.140625" style="158"/>
    <col min="2" max="2" width="7.42578125" style="158" customWidth="1"/>
    <col min="3" max="3" width="3.7109375" style="158" customWidth="1"/>
    <col min="4" max="4" width="6.7109375" style="158" customWidth="1"/>
    <col min="5" max="5" width="2.7109375" style="158" customWidth="1"/>
    <col min="6" max="6" width="6.5703125" style="158" customWidth="1"/>
    <col min="7" max="7" width="1" style="158" customWidth="1"/>
    <col min="8" max="16" width="9.28515625" style="158" customWidth="1"/>
    <col min="17" max="16384" width="9.140625" style="158"/>
  </cols>
  <sheetData>
    <row r="2" spans="2:22" ht="41.25" customHeight="1" x14ac:dyDescent="0.2">
      <c r="B2" s="868" t="s">
        <v>236</v>
      </c>
      <c r="C2" s="868"/>
      <c r="D2" s="868"/>
      <c r="E2" s="868"/>
      <c r="F2" s="868"/>
      <c r="G2" s="868"/>
      <c r="H2" s="868"/>
      <c r="I2" s="868"/>
      <c r="J2" s="868"/>
      <c r="K2" s="868"/>
      <c r="L2" s="868"/>
      <c r="M2" s="868"/>
      <c r="N2" s="868"/>
      <c r="O2" s="868"/>
      <c r="P2" s="868"/>
      <c r="Q2" s="868"/>
      <c r="R2" s="868"/>
      <c r="S2" s="868"/>
      <c r="T2" s="868"/>
      <c r="U2" s="868"/>
      <c r="V2" s="868"/>
    </row>
    <row r="3" spans="2:22" ht="12.75" customHeight="1" x14ac:dyDescent="0.2">
      <c r="B3" s="604"/>
      <c r="C3" s="604"/>
      <c r="D3" s="604"/>
      <c r="E3" s="604"/>
      <c r="F3" s="604"/>
      <c r="G3" s="604"/>
      <c r="O3" s="650"/>
      <c r="P3" s="651"/>
      <c r="V3" s="651" t="s">
        <v>156</v>
      </c>
    </row>
    <row r="4" spans="2:22" ht="4.5" customHeight="1" thickBot="1" x14ac:dyDescent="0.25"/>
    <row r="5" spans="2:22" ht="15" customHeight="1" x14ac:dyDescent="0.2">
      <c r="B5" s="864" t="s">
        <v>49</v>
      </c>
      <c r="C5" s="865"/>
      <c r="D5" s="865"/>
      <c r="E5" s="865"/>
      <c r="F5" s="865"/>
      <c r="G5" s="866"/>
      <c r="H5" s="864" t="s">
        <v>132</v>
      </c>
      <c r="I5" s="865"/>
      <c r="J5" s="865"/>
      <c r="K5" s="864" t="s">
        <v>133</v>
      </c>
      <c r="L5" s="865"/>
      <c r="M5" s="866"/>
      <c r="N5" s="865" t="s">
        <v>134</v>
      </c>
      <c r="O5" s="865"/>
      <c r="P5" s="865"/>
      <c r="Q5" s="864" t="s">
        <v>135</v>
      </c>
      <c r="R5" s="865"/>
      <c r="S5" s="866"/>
      <c r="T5" s="865" t="s">
        <v>136</v>
      </c>
      <c r="U5" s="865"/>
      <c r="V5" s="866"/>
    </row>
    <row r="6" spans="2:22" ht="15" customHeight="1" x14ac:dyDescent="0.2">
      <c r="B6" s="867"/>
      <c r="C6" s="868"/>
      <c r="D6" s="868"/>
      <c r="E6" s="868"/>
      <c r="F6" s="868"/>
      <c r="G6" s="869"/>
      <c r="H6" s="867"/>
      <c r="I6" s="868"/>
      <c r="J6" s="868"/>
      <c r="K6" s="867"/>
      <c r="L6" s="868"/>
      <c r="M6" s="869"/>
      <c r="N6" s="868"/>
      <c r="O6" s="868"/>
      <c r="P6" s="868"/>
      <c r="Q6" s="867"/>
      <c r="R6" s="868"/>
      <c r="S6" s="869"/>
      <c r="T6" s="868"/>
      <c r="U6" s="868"/>
      <c r="V6" s="869"/>
    </row>
    <row r="7" spans="2:22" ht="15" customHeight="1" thickBot="1" x14ac:dyDescent="0.25">
      <c r="B7" s="867"/>
      <c r="C7" s="868"/>
      <c r="D7" s="868"/>
      <c r="E7" s="868"/>
      <c r="F7" s="868"/>
      <c r="G7" s="869"/>
      <c r="H7" s="870"/>
      <c r="I7" s="871"/>
      <c r="J7" s="871"/>
      <c r="K7" s="870"/>
      <c r="L7" s="871"/>
      <c r="M7" s="872"/>
      <c r="N7" s="871"/>
      <c r="O7" s="871"/>
      <c r="P7" s="871"/>
      <c r="Q7" s="870"/>
      <c r="R7" s="871"/>
      <c r="S7" s="872"/>
      <c r="T7" s="871"/>
      <c r="U7" s="871"/>
      <c r="V7" s="872"/>
    </row>
    <row r="8" spans="2:22" s="155" customFormat="1" ht="24.95" customHeight="1" thickBot="1" x14ac:dyDescent="0.25">
      <c r="B8" s="870"/>
      <c r="C8" s="871"/>
      <c r="D8" s="871"/>
      <c r="E8" s="871"/>
      <c r="F8" s="871"/>
      <c r="G8" s="872"/>
      <c r="H8" s="189" t="s">
        <v>0</v>
      </c>
      <c r="I8" s="189" t="s">
        <v>1</v>
      </c>
      <c r="J8" s="494" t="s">
        <v>2</v>
      </c>
      <c r="K8" s="189" t="s">
        <v>0</v>
      </c>
      <c r="L8" s="189" t="s">
        <v>1</v>
      </c>
      <c r="M8" s="189" t="s">
        <v>2</v>
      </c>
      <c r="N8" s="210" t="s">
        <v>0</v>
      </c>
      <c r="O8" s="189" t="s">
        <v>1</v>
      </c>
      <c r="P8" s="494" t="s">
        <v>2</v>
      </c>
      <c r="Q8" s="189" t="s">
        <v>0</v>
      </c>
      <c r="R8" s="189" t="s">
        <v>1</v>
      </c>
      <c r="S8" s="189" t="s">
        <v>2</v>
      </c>
      <c r="T8" s="210" t="s">
        <v>0</v>
      </c>
      <c r="U8" s="189" t="s">
        <v>1</v>
      </c>
      <c r="V8" s="189" t="s">
        <v>2</v>
      </c>
    </row>
    <row r="9" spans="2:22" s="155" customFormat="1" ht="5.25" customHeight="1" x14ac:dyDescent="0.2">
      <c r="B9" s="207"/>
      <c r="C9" s="208"/>
      <c r="D9" s="208"/>
      <c r="E9" s="208"/>
      <c r="F9" s="208"/>
      <c r="G9" s="209"/>
      <c r="H9" s="498"/>
      <c r="I9" s="499"/>
      <c r="J9" s="499"/>
      <c r="K9" s="498"/>
      <c r="L9" s="499"/>
      <c r="M9" s="500"/>
      <c r="N9" s="499"/>
      <c r="O9" s="499"/>
      <c r="P9" s="499"/>
      <c r="Q9" s="498"/>
      <c r="R9" s="499"/>
      <c r="S9" s="500"/>
      <c r="T9" s="499"/>
      <c r="U9" s="499"/>
      <c r="V9" s="500"/>
    </row>
    <row r="10" spans="2:22" s="155" customFormat="1" ht="24.95" customHeight="1" x14ac:dyDescent="0.2">
      <c r="B10" s="912" t="s">
        <v>3</v>
      </c>
      <c r="C10" s="913"/>
      <c r="D10" s="913"/>
      <c r="E10" s="913"/>
      <c r="F10" s="913"/>
      <c r="G10" s="914"/>
      <c r="H10" s="684">
        <f>SUM(H11:H21)</f>
        <v>100.00000000000088</v>
      </c>
      <c r="I10" s="656">
        <f t="shared" ref="I10:V10" si="0">SUM(I11:I21)</f>
        <v>100.00000000000006</v>
      </c>
      <c r="J10" s="657">
        <f t="shared" si="0"/>
        <v>100.00000000000108</v>
      </c>
      <c r="K10" s="684">
        <f t="shared" si="0"/>
        <v>99.999999999998536</v>
      </c>
      <c r="L10" s="656">
        <f t="shared" si="0"/>
        <v>100.00000000000078</v>
      </c>
      <c r="M10" s="685">
        <f t="shared" si="0"/>
        <v>100.00000000000081</v>
      </c>
      <c r="N10" s="657">
        <f t="shared" si="0"/>
        <v>99.999999999999872</v>
      </c>
      <c r="O10" s="656">
        <f t="shared" si="0"/>
        <v>99.999999999999915</v>
      </c>
      <c r="P10" s="657">
        <f t="shared" si="0"/>
        <v>99.999999999999972</v>
      </c>
      <c r="Q10" s="684">
        <f t="shared" si="0"/>
        <v>99.999999999999673</v>
      </c>
      <c r="R10" s="656">
        <f t="shared" si="0"/>
        <v>100.00000000000016</v>
      </c>
      <c r="S10" s="685">
        <f t="shared" si="0"/>
        <v>100.00000000000109</v>
      </c>
      <c r="T10" s="657">
        <f t="shared" si="0"/>
        <v>99.999999999999218</v>
      </c>
      <c r="U10" s="656">
        <f t="shared" si="0"/>
        <v>100.00000000000001</v>
      </c>
      <c r="V10" s="685">
        <f t="shared" si="0"/>
        <v>100.00000000000097</v>
      </c>
    </row>
    <row r="11" spans="2:22" s="132" customFormat="1" ht="23.1" customHeight="1" x14ac:dyDescent="0.2">
      <c r="B11" s="659">
        <v>0</v>
      </c>
      <c r="C11" s="660" t="s">
        <v>4</v>
      </c>
      <c r="D11" s="660" t="s">
        <v>5</v>
      </c>
      <c r="E11" s="660" t="s">
        <v>6</v>
      </c>
      <c r="F11" s="661">
        <v>580</v>
      </c>
      <c r="G11" s="662"/>
      <c r="H11" s="686">
        <v>0.25897617681121343</v>
      </c>
      <c r="I11" s="687">
        <v>0.43895866393557853</v>
      </c>
      <c r="J11" s="195">
        <v>9.6661286637971189E-2</v>
      </c>
      <c r="K11" s="686">
        <v>3.1587589546124959</v>
      </c>
      <c r="L11" s="687">
        <v>2.1182082447869917</v>
      </c>
      <c r="M11" s="688">
        <v>3.8002744898177698</v>
      </c>
      <c r="N11" s="195">
        <v>4.5550568051203175</v>
      </c>
      <c r="O11" s="687">
        <v>5.2374918698688075</v>
      </c>
      <c r="P11" s="195">
        <v>2.0072846392614556</v>
      </c>
      <c r="Q11" s="686">
        <v>1.6969873050158346</v>
      </c>
      <c r="R11" s="687">
        <v>1.4807024759951652</v>
      </c>
      <c r="S11" s="688">
        <v>2.4643505225967606</v>
      </c>
      <c r="T11" s="195">
        <v>4.1605052044304793</v>
      </c>
      <c r="U11" s="687">
        <v>2.7446941544055585</v>
      </c>
      <c r="V11" s="688">
        <v>5.9406046765307714</v>
      </c>
    </row>
    <row r="12" spans="2:22" s="132" customFormat="1" ht="23.1" customHeight="1" x14ac:dyDescent="0.2">
      <c r="B12" s="659">
        <v>580</v>
      </c>
      <c r="C12" s="660" t="s">
        <v>4</v>
      </c>
      <c r="D12" s="660" t="s">
        <v>5</v>
      </c>
      <c r="E12" s="660" t="s">
        <v>6</v>
      </c>
      <c r="F12" s="661">
        <v>680</v>
      </c>
      <c r="G12" s="142"/>
      <c r="H12" s="686">
        <v>1.0124218732484385</v>
      </c>
      <c r="I12" s="687">
        <v>1.1694461006741157</v>
      </c>
      <c r="J12" s="195">
        <v>0.8708115941798652</v>
      </c>
      <c r="K12" s="686">
        <v>10.131878062439126</v>
      </c>
      <c r="L12" s="687">
        <v>7.3142997163471222</v>
      </c>
      <c r="M12" s="688">
        <v>11.868958498412436</v>
      </c>
      <c r="N12" s="195">
        <v>19.136731557996853</v>
      </c>
      <c r="O12" s="687">
        <v>19.178212475609588</v>
      </c>
      <c r="P12" s="195">
        <v>18.981868578693568</v>
      </c>
      <c r="Q12" s="686">
        <v>12.175547006700711</v>
      </c>
      <c r="R12" s="687">
        <v>7.177305496290483</v>
      </c>
      <c r="S12" s="688">
        <v>29.908953020620686</v>
      </c>
      <c r="T12" s="195">
        <v>16.275753814919501</v>
      </c>
      <c r="U12" s="687">
        <v>9.8198432972366021</v>
      </c>
      <c r="V12" s="688">
        <v>24.392771198172706</v>
      </c>
    </row>
    <row r="13" spans="2:22" s="132" customFormat="1" ht="23.1" customHeight="1" x14ac:dyDescent="0.2">
      <c r="B13" s="659">
        <v>680</v>
      </c>
      <c r="C13" s="660" t="s">
        <v>4</v>
      </c>
      <c r="D13" s="660" t="s">
        <v>5</v>
      </c>
      <c r="E13" s="660" t="s">
        <v>6</v>
      </c>
      <c r="F13" s="661">
        <v>715</v>
      </c>
      <c r="G13" s="142"/>
      <c r="H13" s="686">
        <v>1.1581208311446387</v>
      </c>
      <c r="I13" s="687">
        <v>1.2075617173680437</v>
      </c>
      <c r="J13" s="195">
        <v>1.1135332040613712</v>
      </c>
      <c r="K13" s="686">
        <v>10.812219830030003</v>
      </c>
      <c r="L13" s="687">
        <v>8.9678261543518154</v>
      </c>
      <c r="M13" s="688">
        <v>11.949316931410504</v>
      </c>
      <c r="N13" s="195">
        <v>18.602920714812864</v>
      </c>
      <c r="O13" s="687">
        <v>12.055297163964793</v>
      </c>
      <c r="P13" s="195">
        <v>43.047521962729213</v>
      </c>
      <c r="Q13" s="686">
        <v>11.78668140017426</v>
      </c>
      <c r="R13" s="687">
        <v>9.7612692366602314</v>
      </c>
      <c r="S13" s="688">
        <v>18.97269995616427</v>
      </c>
      <c r="T13" s="195">
        <v>16.466461926511659</v>
      </c>
      <c r="U13" s="687">
        <v>10.488677964945262</v>
      </c>
      <c r="V13" s="688">
        <v>23.982330710080468</v>
      </c>
    </row>
    <row r="14" spans="2:22" s="155" customFormat="1" ht="23.1" customHeight="1" x14ac:dyDescent="0.2">
      <c r="B14" s="659">
        <v>715</v>
      </c>
      <c r="C14" s="660" t="s">
        <v>4</v>
      </c>
      <c r="D14" s="660" t="s">
        <v>5</v>
      </c>
      <c r="E14" s="660" t="s">
        <v>6</v>
      </c>
      <c r="F14" s="661">
        <v>774</v>
      </c>
      <c r="G14" s="142"/>
      <c r="H14" s="686">
        <v>1.7469966887924884</v>
      </c>
      <c r="I14" s="687">
        <v>1.6867996849778661</v>
      </c>
      <c r="J14" s="195">
        <v>1.8012845821261103</v>
      </c>
      <c r="K14" s="686">
        <v>13.527969382980848</v>
      </c>
      <c r="L14" s="687">
        <v>12.921591502528132</v>
      </c>
      <c r="M14" s="688">
        <v>13.901810683402587</v>
      </c>
      <c r="N14" s="195">
        <v>15.016273245332764</v>
      </c>
      <c r="O14" s="687">
        <v>15.982303925779565</v>
      </c>
      <c r="P14" s="195">
        <v>11.409738050786302</v>
      </c>
      <c r="Q14" s="686">
        <v>12.996930217936956</v>
      </c>
      <c r="R14" s="687">
        <v>11.83787130918348</v>
      </c>
      <c r="S14" s="688">
        <v>17.10918893536158</v>
      </c>
      <c r="T14" s="195">
        <v>15.14993482655758</v>
      </c>
      <c r="U14" s="687">
        <v>13.514302960936861</v>
      </c>
      <c r="V14" s="688">
        <v>17.206415047199421</v>
      </c>
    </row>
    <row r="15" spans="2:22" s="155" customFormat="1" ht="23.1" customHeight="1" x14ac:dyDescent="0.2">
      <c r="B15" s="659">
        <v>774</v>
      </c>
      <c r="C15" s="660" t="s">
        <v>4</v>
      </c>
      <c r="D15" s="660" t="s">
        <v>5</v>
      </c>
      <c r="E15" s="660" t="s">
        <v>6</v>
      </c>
      <c r="F15" s="661">
        <v>847</v>
      </c>
      <c r="G15" s="142"/>
      <c r="H15" s="686">
        <v>2.8453483303931941</v>
      </c>
      <c r="I15" s="687">
        <v>2.9840822891295473</v>
      </c>
      <c r="J15" s="195">
        <v>2.7202328948006804</v>
      </c>
      <c r="K15" s="686">
        <v>14.729294585284784</v>
      </c>
      <c r="L15" s="687">
        <v>13.689732210093519</v>
      </c>
      <c r="M15" s="688">
        <v>15.370200796969996</v>
      </c>
      <c r="N15" s="195">
        <v>20.75510278157552</v>
      </c>
      <c r="O15" s="687">
        <v>24.665437431737562</v>
      </c>
      <c r="P15" s="195">
        <v>6.1564364827562486</v>
      </c>
      <c r="Q15" s="686">
        <v>11.966760910176195</v>
      </c>
      <c r="R15" s="687">
        <v>12.116161656828815</v>
      </c>
      <c r="S15" s="688">
        <v>11.436697668203337</v>
      </c>
      <c r="T15" s="195">
        <v>12.628304077694978</v>
      </c>
      <c r="U15" s="687">
        <v>13.043649362985585</v>
      </c>
      <c r="V15" s="688">
        <v>12.106090380414084</v>
      </c>
    </row>
    <row r="16" spans="2:22" s="155" customFormat="1" ht="23.1" customHeight="1" x14ac:dyDescent="0.2">
      <c r="B16" s="659">
        <v>847</v>
      </c>
      <c r="C16" s="660" t="s">
        <v>4</v>
      </c>
      <c r="D16" s="660" t="s">
        <v>5</v>
      </c>
      <c r="E16" s="660" t="s">
        <v>6</v>
      </c>
      <c r="F16" s="661">
        <v>944</v>
      </c>
      <c r="G16" s="142"/>
      <c r="H16" s="686">
        <v>3.9485373927303238</v>
      </c>
      <c r="I16" s="687">
        <v>3.9409020688827798</v>
      </c>
      <c r="J16" s="195">
        <v>3.9554232112982923</v>
      </c>
      <c r="K16" s="686">
        <v>14.27959114747908</v>
      </c>
      <c r="L16" s="687">
        <v>15.114376679334866</v>
      </c>
      <c r="M16" s="688">
        <v>13.764933012904045</v>
      </c>
      <c r="N16" s="195">
        <v>6.6242392711521836</v>
      </c>
      <c r="O16" s="687">
        <v>7.9590916342483995</v>
      </c>
      <c r="P16" s="195">
        <v>1.6407619091252701</v>
      </c>
      <c r="Q16" s="686">
        <v>13.355458766985656</v>
      </c>
      <c r="R16" s="687">
        <v>14.677091103557411</v>
      </c>
      <c r="S16" s="688">
        <v>8.6664010700464154</v>
      </c>
      <c r="T16" s="195">
        <v>10.72325782001816</v>
      </c>
      <c r="U16" s="687">
        <v>12.983393533758768</v>
      </c>
      <c r="V16" s="688">
        <v>7.8815888057571382</v>
      </c>
    </row>
    <row r="17" spans="2:22" s="132" customFormat="1" ht="23.1" customHeight="1" x14ac:dyDescent="0.2">
      <c r="B17" s="659">
        <v>944</v>
      </c>
      <c r="C17" s="660" t="s">
        <v>4</v>
      </c>
      <c r="D17" s="660" t="s">
        <v>5</v>
      </c>
      <c r="E17" s="660" t="s">
        <v>6</v>
      </c>
      <c r="F17" s="661">
        <v>1100</v>
      </c>
      <c r="G17" s="142"/>
      <c r="H17" s="686">
        <v>6.8636489555085607</v>
      </c>
      <c r="I17" s="687">
        <v>6.2924692019860453</v>
      </c>
      <c r="J17" s="195">
        <v>7.3787600668364544</v>
      </c>
      <c r="K17" s="686">
        <v>12.017694921690511</v>
      </c>
      <c r="L17" s="687">
        <v>12.368128117314157</v>
      </c>
      <c r="M17" s="688">
        <v>11.801647460551971</v>
      </c>
      <c r="N17" s="195">
        <v>3.6626296112569663</v>
      </c>
      <c r="O17" s="687">
        <v>4.4841508461472346</v>
      </c>
      <c r="P17" s="195">
        <v>0.59559943647130231</v>
      </c>
      <c r="Q17" s="686">
        <v>13.613313457835144</v>
      </c>
      <c r="R17" s="687">
        <v>15.437821201344709</v>
      </c>
      <c r="S17" s="688">
        <v>7.1400895202151844</v>
      </c>
      <c r="T17" s="195">
        <v>10.737946952966167</v>
      </c>
      <c r="U17" s="687">
        <v>14.879999903295197</v>
      </c>
      <c r="V17" s="688">
        <v>5.5301430795879725</v>
      </c>
    </row>
    <row r="18" spans="2:22" s="155" customFormat="1" ht="23.1" customHeight="1" x14ac:dyDescent="0.2">
      <c r="B18" s="659">
        <v>1100</v>
      </c>
      <c r="C18" s="660" t="s">
        <v>4</v>
      </c>
      <c r="D18" s="660" t="s">
        <v>5</v>
      </c>
      <c r="E18" s="660" t="s">
        <v>6</v>
      </c>
      <c r="F18" s="661">
        <v>1322</v>
      </c>
      <c r="G18" s="142"/>
      <c r="H18" s="686">
        <v>12.231270764714246</v>
      </c>
      <c r="I18" s="687">
        <v>11.798844211839524</v>
      </c>
      <c r="J18" s="195">
        <v>12.621249087379107</v>
      </c>
      <c r="K18" s="686">
        <v>8.6875694162575972</v>
      </c>
      <c r="L18" s="687">
        <v>11.195058529438425</v>
      </c>
      <c r="M18" s="688">
        <v>7.1416637671876213</v>
      </c>
      <c r="N18" s="195">
        <v>6.4715490435687322</v>
      </c>
      <c r="O18" s="687">
        <v>5.6219090161620828</v>
      </c>
      <c r="P18" s="195">
        <v>9.6435566449425547</v>
      </c>
      <c r="Q18" s="686">
        <v>10.837445238058523</v>
      </c>
      <c r="R18" s="687">
        <v>13.188345325026235</v>
      </c>
      <c r="S18" s="688">
        <v>2.4966186386383398</v>
      </c>
      <c r="T18" s="195">
        <v>7.4003829348857106</v>
      </c>
      <c r="U18" s="687">
        <v>11.716610841462463</v>
      </c>
      <c r="V18" s="688">
        <v>1.9735888596268816</v>
      </c>
    </row>
    <row r="19" spans="2:22" s="155" customFormat="1" ht="23.1" customHeight="1" x14ac:dyDescent="0.2">
      <c r="B19" s="659">
        <v>1322</v>
      </c>
      <c r="C19" s="660" t="s">
        <v>4</v>
      </c>
      <c r="D19" s="660" t="s">
        <v>5</v>
      </c>
      <c r="E19" s="660" t="s">
        <v>6</v>
      </c>
      <c r="F19" s="661">
        <v>1700</v>
      </c>
      <c r="G19" s="142"/>
      <c r="H19" s="686">
        <v>18.11962400612175</v>
      </c>
      <c r="I19" s="687">
        <v>16.211630383817536</v>
      </c>
      <c r="J19" s="195">
        <v>19.840323504187587</v>
      </c>
      <c r="K19" s="686">
        <v>6.8822539565773351</v>
      </c>
      <c r="L19" s="687">
        <v>8.4628589279266286</v>
      </c>
      <c r="M19" s="688">
        <v>5.9077866532847603</v>
      </c>
      <c r="N19" s="195">
        <v>2.236633555552864</v>
      </c>
      <c r="O19" s="687">
        <v>2.7200657773632582</v>
      </c>
      <c r="P19" s="195">
        <v>0.43180959144169406</v>
      </c>
      <c r="Q19" s="686">
        <v>6.9548785527403938</v>
      </c>
      <c r="R19" s="687">
        <v>8.6950432444112717</v>
      </c>
      <c r="S19" s="688">
        <v>0.78089777485816581</v>
      </c>
      <c r="T19" s="195">
        <v>4.3680906696923847</v>
      </c>
      <c r="U19" s="687">
        <v>7.2030043230745244</v>
      </c>
      <c r="V19" s="688">
        <v>0.80375325493197403</v>
      </c>
    </row>
    <row r="20" spans="2:22" s="155" customFormat="1" ht="23.1" customHeight="1" x14ac:dyDescent="0.2">
      <c r="B20" s="659">
        <v>1700</v>
      </c>
      <c r="C20" s="660" t="s">
        <v>4</v>
      </c>
      <c r="D20" s="660" t="s">
        <v>5</v>
      </c>
      <c r="E20" s="660" t="s">
        <v>6</v>
      </c>
      <c r="F20" s="661">
        <v>2333</v>
      </c>
      <c r="G20" s="142"/>
      <c r="H20" s="686">
        <v>24.479148867284934</v>
      </c>
      <c r="I20" s="687">
        <v>21.373658617581988</v>
      </c>
      <c r="J20" s="195">
        <v>27.279795290546776</v>
      </c>
      <c r="K20" s="686">
        <v>4.0258986656394855</v>
      </c>
      <c r="L20" s="687">
        <v>5.0574328680694283</v>
      </c>
      <c r="M20" s="688">
        <v>3.3899419460817177</v>
      </c>
      <c r="N20" s="195">
        <v>2.1276209604239482</v>
      </c>
      <c r="O20" s="687">
        <v>1.0675015646667558</v>
      </c>
      <c r="P20" s="195">
        <v>6.0854227037923634</v>
      </c>
      <c r="Q20" s="686">
        <v>3.4940065775601097</v>
      </c>
      <c r="R20" s="687">
        <v>4.2753365019897398</v>
      </c>
      <c r="S20" s="688">
        <v>0.72190347852477232</v>
      </c>
      <c r="T20" s="195">
        <v>1.5796391336007385</v>
      </c>
      <c r="U20" s="687">
        <v>2.70244288111711</v>
      </c>
      <c r="V20" s="688">
        <v>0.16793779238660494</v>
      </c>
    </row>
    <row r="21" spans="2:22" s="155" customFormat="1" ht="23.1" customHeight="1" thickBot="1" x14ac:dyDescent="0.25">
      <c r="B21" s="669">
        <v>2333</v>
      </c>
      <c r="C21" s="670" t="s">
        <v>4</v>
      </c>
      <c r="D21" s="670" t="s">
        <v>5</v>
      </c>
      <c r="E21" s="670" t="s">
        <v>7</v>
      </c>
      <c r="F21" s="671" t="s">
        <v>8</v>
      </c>
      <c r="G21" s="152"/>
      <c r="H21" s="689">
        <v>27.335906113251092</v>
      </c>
      <c r="I21" s="690">
        <v>32.89564705980704</v>
      </c>
      <c r="J21" s="691">
        <v>22.321925277946857</v>
      </c>
      <c r="K21" s="689">
        <v>1.7468710770072744</v>
      </c>
      <c r="L21" s="690">
        <v>2.7904870498096956</v>
      </c>
      <c r="M21" s="692">
        <v>1.1034657599773907</v>
      </c>
      <c r="N21" s="691">
        <v>0.81124245320685662</v>
      </c>
      <c r="O21" s="690">
        <v>1.0285382944518748</v>
      </c>
      <c r="P21" s="691">
        <v>0</v>
      </c>
      <c r="Q21" s="689">
        <v>1.1219905668158898</v>
      </c>
      <c r="R21" s="690">
        <v>1.3530524487126179</v>
      </c>
      <c r="S21" s="692">
        <v>0.30219941477158802</v>
      </c>
      <c r="T21" s="691">
        <v>0.50972263872187495</v>
      </c>
      <c r="U21" s="690">
        <v>0.90338077678208728</v>
      </c>
      <c r="V21" s="692">
        <v>1.4776195312931879E-2</v>
      </c>
    </row>
    <row r="22" spans="2:22" s="155" customFormat="1" ht="0.75" customHeight="1" thickBot="1" x14ac:dyDescent="0.25">
      <c r="B22" s="679"/>
      <c r="C22" s="680"/>
      <c r="D22" s="680"/>
      <c r="E22" s="680"/>
      <c r="F22" s="680"/>
      <c r="G22" s="681"/>
      <c r="H22" s="693">
        <f t="shared" ref="H22:V22" si="1">H35/H$10*100</f>
        <v>0</v>
      </c>
      <c r="I22" s="693">
        <f t="shared" si="1"/>
        <v>0</v>
      </c>
      <c r="J22" s="693">
        <f t="shared" si="1"/>
        <v>0</v>
      </c>
      <c r="K22" s="693">
        <f t="shared" si="1"/>
        <v>0</v>
      </c>
      <c r="L22" s="693">
        <f t="shared" si="1"/>
        <v>0</v>
      </c>
      <c r="M22" s="693">
        <f t="shared" si="1"/>
        <v>0</v>
      </c>
      <c r="N22" s="693">
        <f t="shared" si="1"/>
        <v>0</v>
      </c>
      <c r="O22" s="693">
        <f t="shared" si="1"/>
        <v>0</v>
      </c>
      <c r="P22" s="693">
        <f t="shared" si="1"/>
        <v>0</v>
      </c>
      <c r="Q22" s="693">
        <f t="shared" si="1"/>
        <v>0</v>
      </c>
      <c r="R22" s="693">
        <f t="shared" si="1"/>
        <v>0</v>
      </c>
      <c r="S22" s="693">
        <f t="shared" si="1"/>
        <v>0</v>
      </c>
      <c r="T22" s="693">
        <f t="shared" si="1"/>
        <v>0</v>
      </c>
      <c r="U22" s="693">
        <f t="shared" si="1"/>
        <v>0</v>
      </c>
      <c r="V22" s="693">
        <f t="shared" si="1"/>
        <v>0</v>
      </c>
    </row>
    <row r="23" spans="2:22" s="155" customFormat="1" x14ac:dyDescent="0.2"/>
    <row r="24" spans="2:22" s="155" customFormat="1" x14ac:dyDescent="0.2"/>
    <row r="25" spans="2:22" s="155" customFormat="1" x14ac:dyDescent="0.2"/>
    <row r="26" spans="2:22" s="155" customFormat="1" x14ac:dyDescent="0.2"/>
    <row r="27" spans="2:22" s="155" customFormat="1" x14ac:dyDescent="0.2"/>
    <row r="28" spans="2:22" s="155" customFormat="1" x14ac:dyDescent="0.2"/>
    <row r="29" spans="2:22" s="155" customFormat="1" x14ac:dyDescent="0.2"/>
    <row r="30" spans="2:22" s="155" customFormat="1" x14ac:dyDescent="0.2"/>
    <row r="31" spans="2:22" s="155" customFormat="1" x14ac:dyDescent="0.2">
      <c r="H31" s="683"/>
    </row>
    <row r="32" spans="2:22" s="155" customFormat="1" x14ac:dyDescent="0.2">
      <c r="H32" s="683"/>
    </row>
    <row r="33" spans="8:8" s="155" customFormat="1" x14ac:dyDescent="0.2"/>
    <row r="34" spans="8:8" s="155" customFormat="1" x14ac:dyDescent="0.2"/>
    <row r="35" spans="8:8" s="155" customFormat="1" x14ac:dyDescent="0.2"/>
    <row r="36" spans="8:8" s="155" customFormat="1" x14ac:dyDescent="0.2"/>
    <row r="37" spans="8:8" s="155" customFormat="1" x14ac:dyDescent="0.2"/>
    <row r="38" spans="8:8" s="155" customFormat="1" x14ac:dyDescent="0.2"/>
    <row r="39" spans="8:8" s="155" customFormat="1" x14ac:dyDescent="0.2"/>
    <row r="40" spans="8:8" s="155" customFormat="1" x14ac:dyDescent="0.2">
      <c r="H40" s="683"/>
    </row>
    <row r="41" spans="8:8" s="155" customFormat="1" x14ac:dyDescent="0.2"/>
    <row r="42" spans="8:8" s="155" customFormat="1" x14ac:dyDescent="0.2"/>
    <row r="43" spans="8:8" s="155" customFormat="1" x14ac:dyDescent="0.2"/>
    <row r="44" spans="8:8" s="155" customFormat="1" x14ac:dyDescent="0.2"/>
    <row r="45" spans="8:8" s="155" customFormat="1" x14ac:dyDescent="0.2"/>
    <row r="46" spans="8:8" s="155" customFormat="1" x14ac:dyDescent="0.2"/>
    <row r="47" spans="8:8" s="155" customFormat="1" x14ac:dyDescent="0.2"/>
  </sheetData>
  <mergeCells count="8">
    <mergeCell ref="B10:G10"/>
    <mergeCell ref="B2:V2"/>
    <mergeCell ref="B5:G8"/>
    <mergeCell ref="H5:J7"/>
    <mergeCell ref="K5:M7"/>
    <mergeCell ref="N5:P7"/>
    <mergeCell ref="Q5:S7"/>
    <mergeCell ref="T5:V7"/>
  </mergeCells>
  <printOptions horizontalCentered="1" verticalCentered="1"/>
  <pageMargins left="0.23622047244094491" right="0.23622047244094491" top="0.70866141732283472" bottom="0.39370078740157483" header="0.19685039370078741" footer="0"/>
  <pageSetup paperSize="9" scale="65" orientation="landscape" r:id="rId1"/>
  <headerFooter scaleWithDoc="0"/>
  <drawing r:id="rId2"/>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0" tint="-0.14999847407452621"/>
  </sheetPr>
  <dimension ref="B1:Z51"/>
  <sheetViews>
    <sheetView showGridLines="0" topLeftCell="A2" workbookViewId="0"/>
  </sheetViews>
  <sheetFormatPr defaultRowHeight="12" x14ac:dyDescent="0.2"/>
  <cols>
    <col min="1" max="1" width="1.140625" style="64" customWidth="1"/>
    <col min="2" max="2" width="6.42578125" style="63" customWidth="1"/>
    <col min="3" max="3" width="6.7109375" style="22" customWidth="1"/>
    <col min="4" max="4" width="0.85546875" style="64" customWidth="1"/>
    <col min="5" max="5" width="42.7109375" style="64" customWidth="1"/>
    <col min="6" max="6" width="9.140625" style="64" customWidth="1"/>
    <col min="7" max="7" width="6.140625" style="64" customWidth="1"/>
    <col min="8" max="8" width="6.7109375" style="64" customWidth="1"/>
    <col min="9" max="9" width="8.85546875" style="64" customWidth="1"/>
    <col min="10" max="10" width="6.42578125" style="64" customWidth="1"/>
    <col min="11" max="11" width="6.5703125" style="64" customWidth="1"/>
    <col min="12" max="12" width="8.7109375" style="64" customWidth="1"/>
    <col min="13" max="13" width="6" style="64" customWidth="1"/>
    <col min="14" max="14" width="6.42578125" style="64" customWidth="1"/>
    <col min="15" max="15" width="8.7109375" style="64" customWidth="1"/>
    <col min="16" max="16" width="7" style="64" customWidth="1"/>
    <col min="17" max="17" width="6.5703125" style="64" customWidth="1"/>
    <col min="18" max="18" width="8.85546875" style="64" customWidth="1"/>
    <col min="19" max="19" width="6.85546875" style="64" customWidth="1"/>
    <col min="20" max="20" width="7.5703125" style="64" customWidth="1"/>
    <col min="21" max="21" width="9.28515625" style="64" bestFit="1" customWidth="1"/>
    <col min="22" max="22" width="7.7109375" style="64" customWidth="1"/>
    <col min="23" max="23" width="7.85546875" style="64" customWidth="1"/>
    <col min="24" max="24" width="9.28515625" style="64" bestFit="1" customWidth="1"/>
    <col min="25" max="25" width="7.7109375" style="64" customWidth="1"/>
    <col min="26" max="26" width="8" style="64" customWidth="1"/>
    <col min="27" max="16384" width="9.140625" style="64"/>
  </cols>
  <sheetData>
    <row r="1" spans="2:26" ht="6" hidden="1" customHeight="1" x14ac:dyDescent="0.2"/>
    <row r="2" spans="2:26" s="17" customFormat="1" ht="25.5" customHeight="1" x14ac:dyDescent="0.2">
      <c r="B2" s="819" t="s">
        <v>188</v>
      </c>
      <c r="C2" s="819"/>
      <c r="D2" s="819"/>
      <c r="E2" s="819"/>
      <c r="F2" s="819"/>
      <c r="G2" s="819"/>
      <c r="H2" s="819"/>
      <c r="I2" s="819"/>
      <c r="J2" s="819"/>
      <c r="K2" s="819"/>
      <c r="L2" s="819"/>
      <c r="M2" s="819"/>
      <c r="N2" s="819"/>
      <c r="O2" s="819"/>
      <c r="P2" s="819"/>
      <c r="Q2" s="819"/>
      <c r="R2" s="819"/>
      <c r="S2" s="819"/>
      <c r="T2" s="819"/>
      <c r="U2" s="819"/>
      <c r="V2" s="819"/>
      <c r="W2" s="819"/>
      <c r="X2" s="819"/>
      <c r="Y2" s="819"/>
      <c r="Z2" s="162"/>
    </row>
    <row r="3" spans="2:26" s="18" customFormat="1" ht="6.75" customHeight="1" thickBot="1" x14ac:dyDescent="0.25">
      <c r="B3" s="22"/>
      <c r="C3" s="22"/>
      <c r="E3" s="20"/>
    </row>
    <row r="4" spans="2:26" s="23" customFormat="1" ht="24.75" customHeight="1" thickBot="1" x14ac:dyDescent="0.25">
      <c r="B4" s="809" t="s">
        <v>52</v>
      </c>
      <c r="C4" s="810"/>
      <c r="D4" s="810"/>
      <c r="E4" s="811"/>
      <c r="F4" s="809" t="s">
        <v>118</v>
      </c>
      <c r="G4" s="810"/>
      <c r="H4" s="811"/>
      <c r="I4" s="815" t="s">
        <v>145</v>
      </c>
      <c r="J4" s="816"/>
      <c r="K4" s="816"/>
      <c r="L4" s="816"/>
      <c r="M4" s="816"/>
      <c r="N4" s="817"/>
      <c r="O4" s="815" t="s">
        <v>142</v>
      </c>
      <c r="P4" s="816"/>
      <c r="Q4" s="816"/>
      <c r="R4" s="816"/>
      <c r="S4" s="816"/>
      <c r="T4" s="817"/>
      <c r="U4" s="815" t="s">
        <v>144</v>
      </c>
      <c r="V4" s="816"/>
      <c r="W4" s="816"/>
      <c r="X4" s="816"/>
      <c r="Y4" s="816"/>
      <c r="Z4" s="817"/>
    </row>
    <row r="5" spans="2:26" s="23" customFormat="1" ht="12" customHeight="1" thickBot="1" x14ac:dyDescent="0.25">
      <c r="B5" s="818"/>
      <c r="C5" s="819"/>
      <c r="D5" s="819"/>
      <c r="E5" s="820"/>
      <c r="F5" s="812"/>
      <c r="G5" s="813"/>
      <c r="H5" s="814"/>
      <c r="I5" s="815" t="s">
        <v>143</v>
      </c>
      <c r="J5" s="816"/>
      <c r="K5" s="817"/>
      <c r="L5" s="815" t="s">
        <v>128</v>
      </c>
      <c r="M5" s="816"/>
      <c r="N5" s="817"/>
      <c r="O5" s="815" t="s">
        <v>143</v>
      </c>
      <c r="P5" s="816"/>
      <c r="Q5" s="817"/>
      <c r="R5" s="815" t="s">
        <v>128</v>
      </c>
      <c r="S5" s="816" t="s">
        <v>128</v>
      </c>
      <c r="T5" s="817"/>
      <c r="U5" s="815" t="s">
        <v>143</v>
      </c>
      <c r="V5" s="816"/>
      <c r="W5" s="817"/>
      <c r="X5" s="815" t="s">
        <v>128</v>
      </c>
      <c r="Y5" s="816"/>
      <c r="Z5" s="817"/>
    </row>
    <row r="6" spans="2:26" s="23" customFormat="1" ht="15" customHeight="1" thickBot="1" x14ac:dyDescent="0.25">
      <c r="B6" s="812"/>
      <c r="C6" s="813"/>
      <c r="D6" s="813"/>
      <c r="E6" s="814"/>
      <c r="F6" s="24" t="s">
        <v>119</v>
      </c>
      <c r="G6" s="24" t="s">
        <v>121</v>
      </c>
      <c r="H6" s="24" t="s">
        <v>120</v>
      </c>
      <c r="I6" s="24" t="s">
        <v>119</v>
      </c>
      <c r="J6" s="24" t="s">
        <v>121</v>
      </c>
      <c r="K6" s="24" t="s">
        <v>120</v>
      </c>
      <c r="L6" s="24" t="s">
        <v>119</v>
      </c>
      <c r="M6" s="24" t="s">
        <v>121</v>
      </c>
      <c r="N6" s="24" t="s">
        <v>120</v>
      </c>
      <c r="O6" s="24" t="s">
        <v>119</v>
      </c>
      <c r="P6" s="24" t="s">
        <v>121</v>
      </c>
      <c r="Q6" s="24" t="s">
        <v>120</v>
      </c>
      <c r="R6" s="24" t="s">
        <v>119</v>
      </c>
      <c r="S6" s="24" t="s">
        <v>121</v>
      </c>
      <c r="T6" s="24" t="s">
        <v>120</v>
      </c>
      <c r="U6" s="24" t="s">
        <v>119</v>
      </c>
      <c r="V6" s="24" t="s">
        <v>121</v>
      </c>
      <c r="W6" s="24" t="s">
        <v>120</v>
      </c>
      <c r="X6" s="24" t="s">
        <v>119</v>
      </c>
      <c r="Y6" s="24" t="s">
        <v>121</v>
      </c>
      <c r="Z6" s="24" t="s">
        <v>120</v>
      </c>
    </row>
    <row r="7" spans="2:26" s="23" customFormat="1" ht="5.25" customHeight="1" x14ac:dyDescent="0.2">
      <c r="B7" s="66"/>
      <c r="C7" s="67"/>
      <c r="D7" s="67"/>
      <c r="E7" s="68"/>
      <c r="F7" s="202"/>
      <c r="G7" s="202"/>
      <c r="H7" s="203"/>
      <c r="I7" s="201"/>
      <c r="J7" s="200"/>
      <c r="K7" s="65"/>
      <c r="L7" s="202"/>
      <c r="M7" s="202"/>
      <c r="N7" s="202"/>
      <c r="O7" s="204"/>
      <c r="P7" s="202"/>
      <c r="Q7" s="203"/>
      <c r="R7" s="204"/>
      <c r="S7" s="202"/>
      <c r="T7" s="203"/>
      <c r="U7" s="202"/>
      <c r="V7" s="202"/>
      <c r="W7" s="202"/>
      <c r="X7" s="202"/>
      <c r="Y7" s="202"/>
      <c r="Z7" s="203"/>
    </row>
    <row r="8" spans="2:26" s="18" customFormat="1" ht="18" customHeight="1" x14ac:dyDescent="0.2">
      <c r="B8" s="821" t="s">
        <v>157</v>
      </c>
      <c r="C8" s="822"/>
      <c r="D8" s="822"/>
      <c r="E8" s="823"/>
      <c r="F8" s="308">
        <v>1921.8320700000309</v>
      </c>
      <c r="G8" s="309">
        <v>37.009079999999891</v>
      </c>
      <c r="H8" s="310">
        <v>44.472760000000093</v>
      </c>
      <c r="I8" s="311">
        <v>7.5760378649524753</v>
      </c>
      <c r="J8" s="309">
        <v>6.8541206941647941</v>
      </c>
      <c r="K8" s="310">
        <v>7.031124166793326</v>
      </c>
      <c r="L8" s="312">
        <v>5.21</v>
      </c>
      <c r="M8" s="309">
        <v>5.09</v>
      </c>
      <c r="N8" s="312">
        <v>5.17</v>
      </c>
      <c r="O8" s="275">
        <v>1268.7032684286553</v>
      </c>
      <c r="P8" s="269">
        <v>1125.600837145912</v>
      </c>
      <c r="Q8" s="270">
        <v>1176.8804935875366</v>
      </c>
      <c r="R8" s="275">
        <v>904</v>
      </c>
      <c r="S8" s="269">
        <v>857</v>
      </c>
      <c r="T8" s="270">
        <v>895</v>
      </c>
      <c r="U8" s="275">
        <v>17577.842694136529</v>
      </c>
      <c r="V8" s="269">
        <v>15131.50368565944</v>
      </c>
      <c r="W8" s="270">
        <v>15944.920795914848</v>
      </c>
      <c r="X8" s="275">
        <v>12563.454750000001</v>
      </c>
      <c r="Y8" s="269">
        <v>11471.460000000001</v>
      </c>
      <c r="Z8" s="270">
        <v>12006.9285</v>
      </c>
    </row>
    <row r="9" spans="2:26" s="20" customFormat="1" ht="24.75" customHeight="1" x14ac:dyDescent="0.2">
      <c r="B9" s="38" t="s">
        <v>53</v>
      </c>
      <c r="C9" s="824" t="s">
        <v>165</v>
      </c>
      <c r="D9" s="824"/>
      <c r="E9" s="825"/>
      <c r="F9" s="184">
        <v>1390.9925999999764</v>
      </c>
      <c r="G9" s="185">
        <v>19.926820000000028</v>
      </c>
      <c r="H9" s="186">
        <v>27.467349999999946</v>
      </c>
      <c r="I9" s="313">
        <v>7.1872173754195288</v>
      </c>
      <c r="J9" s="185">
        <v>5.7175217420541777</v>
      </c>
      <c r="K9" s="186">
        <v>6.5097935112051291</v>
      </c>
      <c r="L9" s="314">
        <v>4.96</v>
      </c>
      <c r="M9" s="185">
        <v>4.32</v>
      </c>
      <c r="N9" s="314">
        <v>4.99</v>
      </c>
      <c r="O9" s="99">
        <v>1218.1660164331581</v>
      </c>
      <c r="P9" s="100">
        <v>969.53477474077647</v>
      </c>
      <c r="Q9" s="101">
        <v>1112.4377895938262</v>
      </c>
      <c r="R9" s="99">
        <v>867</v>
      </c>
      <c r="S9" s="100">
        <v>747</v>
      </c>
      <c r="T9" s="101">
        <v>871</v>
      </c>
      <c r="U9" s="99">
        <v>16974.290280385067</v>
      </c>
      <c r="V9" s="100">
        <v>12905.274182621908</v>
      </c>
      <c r="W9" s="101">
        <v>15248.33096427362</v>
      </c>
      <c r="X9" s="99">
        <v>11974.8405</v>
      </c>
      <c r="Y9" s="100">
        <v>9781.8262500000001</v>
      </c>
      <c r="Z9" s="101">
        <v>11621.872499999999</v>
      </c>
    </row>
    <row r="10" spans="2:26" s="254" customFormat="1" ht="16.5" customHeight="1" x14ac:dyDescent="0.2">
      <c r="B10" s="253" t="s">
        <v>54</v>
      </c>
      <c r="C10" s="254" t="s">
        <v>14</v>
      </c>
      <c r="E10" s="255"/>
      <c r="F10" s="294">
        <v>492.25230999999019</v>
      </c>
      <c r="G10" s="295">
        <v>4.5537800000000077</v>
      </c>
      <c r="H10" s="296">
        <v>3.1450700000000054</v>
      </c>
      <c r="I10" s="315">
        <v>5.7899292119116632</v>
      </c>
      <c r="J10" s="295">
        <v>4.9736413265462964</v>
      </c>
      <c r="K10" s="296">
        <v>7.4290932157312888</v>
      </c>
      <c r="L10" s="316">
        <v>4.43</v>
      </c>
      <c r="M10" s="295">
        <v>4.34</v>
      </c>
      <c r="N10" s="316">
        <v>5.29</v>
      </c>
      <c r="O10" s="276">
        <v>1005.339984813879</v>
      </c>
      <c r="P10" s="272">
        <v>865.02261637584672</v>
      </c>
      <c r="Q10" s="273">
        <v>1276.4812452505057</v>
      </c>
      <c r="R10" s="276">
        <v>771</v>
      </c>
      <c r="S10" s="272">
        <v>755</v>
      </c>
      <c r="T10" s="273">
        <v>921</v>
      </c>
      <c r="U10" s="276">
        <v>13834.229034631499</v>
      </c>
      <c r="V10" s="272">
        <v>11407.665050397896</v>
      </c>
      <c r="W10" s="273">
        <v>17589.905263412991</v>
      </c>
      <c r="X10" s="276">
        <v>10366.199181188327</v>
      </c>
      <c r="Y10" s="272">
        <v>9897.1424999999999</v>
      </c>
      <c r="Z10" s="273">
        <v>12503.28975</v>
      </c>
    </row>
    <row r="11" spans="2:26" s="20" customFormat="1" ht="12.75" customHeight="1" x14ac:dyDescent="0.2">
      <c r="B11" s="19"/>
      <c r="C11" s="48" t="s">
        <v>55</v>
      </c>
      <c r="D11" s="20" t="s">
        <v>16</v>
      </c>
      <c r="E11" s="21"/>
      <c r="F11" s="177">
        <v>6.2117399999999527</v>
      </c>
      <c r="G11" s="178">
        <v>1.098E-2</v>
      </c>
      <c r="H11" s="179">
        <v>0.04</v>
      </c>
      <c r="I11" s="317">
        <v>7.4237718417061958</v>
      </c>
      <c r="J11" s="178">
        <v>3.6733333333333329</v>
      </c>
      <c r="K11" s="179">
        <v>9.1877499999999994</v>
      </c>
      <c r="L11" s="318">
        <v>5.15</v>
      </c>
      <c r="M11" s="178">
        <v>3.6850000000000001</v>
      </c>
      <c r="N11" s="318">
        <v>5.14</v>
      </c>
      <c r="O11" s="277">
        <v>1285.9146310051599</v>
      </c>
      <c r="P11" s="181">
        <v>635.66666666666663</v>
      </c>
      <c r="Q11" s="182">
        <v>1615.6</v>
      </c>
      <c r="R11" s="277">
        <v>888</v>
      </c>
      <c r="S11" s="181">
        <v>637.5</v>
      </c>
      <c r="T11" s="182">
        <v>888</v>
      </c>
      <c r="U11" s="277">
        <v>18454.973191428453</v>
      </c>
      <c r="V11" s="181">
        <v>7911.1961250000004</v>
      </c>
      <c r="W11" s="182">
        <v>22662.676443750002</v>
      </c>
      <c r="X11" s="277">
        <v>12189.178891454967</v>
      </c>
      <c r="Y11" s="181">
        <v>7936.7662500000006</v>
      </c>
      <c r="Z11" s="182">
        <v>11933.72775</v>
      </c>
    </row>
    <row r="12" spans="2:26" s="20" customFormat="1" ht="14.25" customHeight="1" x14ac:dyDescent="0.2">
      <c r="B12" s="19"/>
      <c r="C12" s="48" t="s">
        <v>15</v>
      </c>
      <c r="D12" s="20" t="s">
        <v>17</v>
      </c>
      <c r="E12" s="21"/>
      <c r="F12" s="177">
        <v>466.23382999999058</v>
      </c>
      <c r="G12" s="178">
        <v>4.3384500000000079</v>
      </c>
      <c r="H12" s="179">
        <v>2.0770199999999903</v>
      </c>
      <c r="I12" s="317">
        <v>5.7265335702902478</v>
      </c>
      <c r="J12" s="178">
        <v>5.0049048162362162</v>
      </c>
      <c r="K12" s="179">
        <v>5.6935640484925507</v>
      </c>
      <c r="L12" s="318">
        <v>4.3899999999999997</v>
      </c>
      <c r="M12" s="178">
        <v>4.38</v>
      </c>
      <c r="N12" s="318">
        <v>4.5599999999999996</v>
      </c>
      <c r="O12" s="277">
        <v>994.67513226142933</v>
      </c>
      <c r="P12" s="181">
        <v>870.5701137503022</v>
      </c>
      <c r="Q12" s="182">
        <v>973.11855928204795</v>
      </c>
      <c r="R12" s="277">
        <v>765</v>
      </c>
      <c r="S12" s="181">
        <v>758</v>
      </c>
      <c r="T12" s="182">
        <v>794</v>
      </c>
      <c r="U12" s="277">
        <v>13682.117921404286</v>
      </c>
      <c r="V12" s="181">
        <v>11466.192305577992</v>
      </c>
      <c r="W12" s="182">
        <v>13142.607154196745</v>
      </c>
      <c r="X12" s="277">
        <v>10245.096750000001</v>
      </c>
      <c r="Y12" s="181">
        <v>9937.2525000000005</v>
      </c>
      <c r="Z12" s="182">
        <v>10745.311524249424</v>
      </c>
    </row>
    <row r="13" spans="2:26" s="18" customFormat="1" ht="16.5" customHeight="1" x14ac:dyDescent="0.2">
      <c r="B13" s="49"/>
      <c r="C13" s="50" t="s">
        <v>57</v>
      </c>
      <c r="D13" s="826" t="s">
        <v>78</v>
      </c>
      <c r="E13" s="827"/>
      <c r="F13" s="177">
        <v>67.028919999999985</v>
      </c>
      <c r="G13" s="178">
        <v>3.4272000000000049</v>
      </c>
      <c r="H13" s="179">
        <v>1.492409999999998</v>
      </c>
      <c r="I13" s="317">
        <v>5.4580230503490208</v>
      </c>
      <c r="J13" s="178">
        <v>4.9034855567226892</v>
      </c>
      <c r="K13" s="179">
        <v>5.5833407039620457</v>
      </c>
      <c r="L13" s="318">
        <v>4.32</v>
      </c>
      <c r="M13" s="178">
        <v>4.21</v>
      </c>
      <c r="N13" s="318">
        <v>4.3600000000000003</v>
      </c>
      <c r="O13" s="277">
        <v>947.89864195932046</v>
      </c>
      <c r="P13" s="181">
        <v>852.41452789449147</v>
      </c>
      <c r="Q13" s="182">
        <v>943.50206042575473</v>
      </c>
      <c r="R13" s="277">
        <v>749</v>
      </c>
      <c r="S13" s="181">
        <v>743</v>
      </c>
      <c r="T13" s="182">
        <v>762</v>
      </c>
      <c r="U13" s="277">
        <v>13109.798971106935</v>
      </c>
      <c r="V13" s="181">
        <v>11221.099804974041</v>
      </c>
      <c r="W13" s="182">
        <v>12886.581434651298</v>
      </c>
      <c r="X13" s="277">
        <v>10120.75575</v>
      </c>
      <c r="Y13" s="181">
        <v>9638.4330000000009</v>
      </c>
      <c r="Z13" s="182">
        <v>10500.798000000001</v>
      </c>
    </row>
    <row r="14" spans="2:26" s="18" customFormat="1" ht="21.95" customHeight="1" x14ac:dyDescent="0.2">
      <c r="B14" s="49"/>
      <c r="C14" s="51" t="s">
        <v>58</v>
      </c>
      <c r="D14" s="826" t="s">
        <v>96</v>
      </c>
      <c r="E14" s="827"/>
      <c r="F14" s="177">
        <v>160.94801999999871</v>
      </c>
      <c r="G14" s="178">
        <v>7.0970000000000033E-2</v>
      </c>
      <c r="H14" s="179">
        <v>0.13050000000000006</v>
      </c>
      <c r="I14" s="317">
        <v>4.3967778764846006</v>
      </c>
      <c r="J14" s="178">
        <v>3.5889558968578275</v>
      </c>
      <c r="K14" s="179">
        <v>5.1990950191570882</v>
      </c>
      <c r="L14" s="318">
        <v>3.54</v>
      </c>
      <c r="M14" s="178">
        <v>3.43</v>
      </c>
      <c r="N14" s="318">
        <v>4.3899999999999997</v>
      </c>
      <c r="O14" s="277">
        <v>763.78220384444649</v>
      </c>
      <c r="P14" s="181">
        <v>635.9184162322108</v>
      </c>
      <c r="Q14" s="182">
        <v>904.71678160919532</v>
      </c>
      <c r="R14" s="277">
        <v>618</v>
      </c>
      <c r="S14" s="181">
        <v>618</v>
      </c>
      <c r="T14" s="182">
        <v>759</v>
      </c>
      <c r="U14" s="277">
        <v>10292.888484418098</v>
      </c>
      <c r="V14" s="181">
        <v>9038.8278883679031</v>
      </c>
      <c r="W14" s="182">
        <v>12061.832220799155</v>
      </c>
      <c r="X14" s="277">
        <v>8253.6352499999994</v>
      </c>
      <c r="Y14" s="181">
        <v>8662.7572500000006</v>
      </c>
      <c r="Z14" s="182">
        <v>10334.3415</v>
      </c>
    </row>
    <row r="15" spans="2:26" s="18" customFormat="1" ht="21.95" customHeight="1" x14ac:dyDescent="0.2">
      <c r="B15" s="49"/>
      <c r="C15" s="51" t="s">
        <v>59</v>
      </c>
      <c r="D15" s="826" t="s">
        <v>97</v>
      </c>
      <c r="E15" s="827"/>
      <c r="F15" s="177">
        <v>17.544270000000026</v>
      </c>
      <c r="G15" s="178">
        <v>0.15030000000000002</v>
      </c>
      <c r="H15" s="179">
        <v>7.1990000000000012E-2</v>
      </c>
      <c r="I15" s="317">
        <v>7.2124907505413427</v>
      </c>
      <c r="J15" s="178">
        <v>5.4675528942115763</v>
      </c>
      <c r="K15" s="179">
        <v>7.5742116960688985</v>
      </c>
      <c r="L15" s="318">
        <v>5.64</v>
      </c>
      <c r="M15" s="178">
        <v>4.8899999999999997</v>
      </c>
      <c r="N15" s="318">
        <v>6.03</v>
      </c>
      <c r="O15" s="277">
        <v>1250.2213651522677</v>
      </c>
      <c r="P15" s="181">
        <v>931.50299401197606</v>
      </c>
      <c r="Q15" s="182">
        <v>1381.2523961661343</v>
      </c>
      <c r="R15" s="277">
        <v>990</v>
      </c>
      <c r="S15" s="181">
        <v>820</v>
      </c>
      <c r="T15" s="182">
        <v>1146</v>
      </c>
      <c r="U15" s="277">
        <v>17387.870063300434</v>
      </c>
      <c r="V15" s="181">
        <v>11458.893601972382</v>
      </c>
      <c r="W15" s="182">
        <v>17060.799765133452</v>
      </c>
      <c r="X15" s="277">
        <v>13674.501750000001</v>
      </c>
      <c r="Y15" s="181">
        <v>9826.9500000000007</v>
      </c>
      <c r="Z15" s="182">
        <v>13028.730750000001</v>
      </c>
    </row>
    <row r="16" spans="2:26" s="18" customFormat="1" ht="21.95" customHeight="1" x14ac:dyDescent="0.2">
      <c r="B16" s="49"/>
      <c r="C16" s="51" t="s">
        <v>60</v>
      </c>
      <c r="D16" s="826" t="s">
        <v>98</v>
      </c>
      <c r="E16" s="827"/>
      <c r="F16" s="177">
        <v>63.598269999999872</v>
      </c>
      <c r="G16" s="178">
        <v>0.31208000000000014</v>
      </c>
      <c r="H16" s="179">
        <v>0.20378999999999989</v>
      </c>
      <c r="I16" s="317">
        <v>7.5428774823592137</v>
      </c>
      <c r="J16" s="178">
        <v>4.617041784157907</v>
      </c>
      <c r="K16" s="179">
        <v>6.3781628146621525</v>
      </c>
      <c r="L16" s="318">
        <v>5.57</v>
      </c>
      <c r="M16" s="178">
        <v>4.6399999999999997</v>
      </c>
      <c r="N16" s="318">
        <v>5.26</v>
      </c>
      <c r="O16" s="277">
        <v>1303.0445604888303</v>
      </c>
      <c r="P16" s="181">
        <v>823.7190463983593</v>
      </c>
      <c r="Q16" s="182">
        <v>1112.1721870553022</v>
      </c>
      <c r="R16" s="277">
        <v>968</v>
      </c>
      <c r="S16" s="181">
        <v>802</v>
      </c>
      <c r="T16" s="182">
        <v>910</v>
      </c>
      <c r="U16" s="277">
        <v>18217.19297656414</v>
      </c>
      <c r="V16" s="181">
        <v>11488.669343075562</v>
      </c>
      <c r="W16" s="182">
        <v>14786.136457423303</v>
      </c>
      <c r="X16" s="277">
        <v>13443.982725173211</v>
      </c>
      <c r="Y16" s="181">
        <v>11275.92375</v>
      </c>
      <c r="Z16" s="182">
        <v>12017.95875</v>
      </c>
    </row>
    <row r="17" spans="2:26" s="18" customFormat="1" ht="21.95" customHeight="1" x14ac:dyDescent="0.2">
      <c r="B17" s="49"/>
      <c r="C17" s="51" t="s">
        <v>61</v>
      </c>
      <c r="D17" s="826" t="s">
        <v>87</v>
      </c>
      <c r="E17" s="827"/>
      <c r="F17" s="177">
        <v>55.673370000000403</v>
      </c>
      <c r="G17" s="178">
        <v>0.31595999999999963</v>
      </c>
      <c r="H17" s="179">
        <v>9.6860000000000029E-2</v>
      </c>
      <c r="I17" s="317">
        <v>6.201046415907645</v>
      </c>
      <c r="J17" s="178">
        <v>6.6345895050006334</v>
      </c>
      <c r="K17" s="179">
        <v>4.8187259962832947</v>
      </c>
      <c r="L17" s="318">
        <v>5.0199999999999996</v>
      </c>
      <c r="M17" s="178">
        <v>6.22</v>
      </c>
      <c r="N17" s="318">
        <v>4.33</v>
      </c>
      <c r="O17" s="277">
        <v>1079.8131571701151</v>
      </c>
      <c r="P17" s="181">
        <v>1146.8331434358774</v>
      </c>
      <c r="Q17" s="182">
        <v>833.68841627090649</v>
      </c>
      <c r="R17" s="277">
        <v>870</v>
      </c>
      <c r="S17" s="181">
        <v>1076</v>
      </c>
      <c r="T17" s="182">
        <v>750</v>
      </c>
      <c r="U17" s="277">
        <v>15069.785023779817</v>
      </c>
      <c r="V17" s="181">
        <v>14572.104295671583</v>
      </c>
      <c r="W17" s="182">
        <v>10994.984201696176</v>
      </c>
      <c r="X17" s="277">
        <v>11932.725</v>
      </c>
      <c r="Y17" s="181">
        <v>13075.86</v>
      </c>
      <c r="Z17" s="182">
        <v>10135.797</v>
      </c>
    </row>
    <row r="18" spans="2:26" s="18" customFormat="1" ht="24" customHeight="1" x14ac:dyDescent="0.2">
      <c r="B18" s="49"/>
      <c r="C18" s="51" t="s">
        <v>62</v>
      </c>
      <c r="D18" s="826" t="s">
        <v>88</v>
      </c>
      <c r="E18" s="827"/>
      <c r="F18" s="177">
        <v>35.413109999999669</v>
      </c>
      <c r="G18" s="178">
        <v>1.2999999999999999E-2</v>
      </c>
      <c r="H18" s="179">
        <v>0</v>
      </c>
      <c r="I18" s="317">
        <v>6.71184619481315</v>
      </c>
      <c r="J18" s="178">
        <v>3.6325000000000003</v>
      </c>
      <c r="K18" s="179">
        <v>0</v>
      </c>
      <c r="L18" s="318">
        <v>5.38</v>
      </c>
      <c r="M18" s="178">
        <v>3.6100000000000003</v>
      </c>
      <c r="N18" s="318">
        <v>0</v>
      </c>
      <c r="O18" s="277">
        <v>1169.5845530087611</v>
      </c>
      <c r="P18" s="181">
        <v>628.5</v>
      </c>
      <c r="Q18" s="182">
        <v>0</v>
      </c>
      <c r="R18" s="277">
        <v>940</v>
      </c>
      <c r="S18" s="181">
        <v>624.5</v>
      </c>
      <c r="T18" s="182">
        <v>0</v>
      </c>
      <c r="U18" s="277">
        <v>16065.686723882254</v>
      </c>
      <c r="V18" s="181">
        <v>8381.7365625000002</v>
      </c>
      <c r="W18" s="182">
        <v>0</v>
      </c>
      <c r="X18" s="277">
        <v>12481.22925</v>
      </c>
      <c r="Y18" s="181">
        <v>8328.8415000000005</v>
      </c>
      <c r="Z18" s="182">
        <v>0</v>
      </c>
    </row>
    <row r="19" spans="2:26" s="18" customFormat="1" ht="21.95" customHeight="1" x14ac:dyDescent="0.2">
      <c r="B19" s="49"/>
      <c r="C19" s="51" t="s">
        <v>63</v>
      </c>
      <c r="D19" s="826" t="s">
        <v>159</v>
      </c>
      <c r="E19" s="827"/>
      <c r="F19" s="177">
        <v>28.285090000000089</v>
      </c>
      <c r="G19" s="178">
        <v>0</v>
      </c>
      <c r="H19" s="179">
        <v>0</v>
      </c>
      <c r="I19" s="317">
        <v>6.9405647745861918</v>
      </c>
      <c r="J19" s="178">
        <v>0</v>
      </c>
      <c r="K19" s="179">
        <v>0</v>
      </c>
      <c r="L19" s="318">
        <v>5.58</v>
      </c>
      <c r="M19" s="178">
        <v>0</v>
      </c>
      <c r="N19" s="318">
        <v>0</v>
      </c>
      <c r="O19" s="277">
        <v>1211.5441128170344</v>
      </c>
      <c r="P19" s="181">
        <v>0</v>
      </c>
      <c r="Q19" s="182">
        <v>0</v>
      </c>
      <c r="R19" s="277">
        <v>984</v>
      </c>
      <c r="S19" s="181">
        <v>0</v>
      </c>
      <c r="T19" s="182">
        <v>0</v>
      </c>
      <c r="U19" s="277">
        <v>16838.262396838443</v>
      </c>
      <c r="V19" s="181">
        <v>0</v>
      </c>
      <c r="W19" s="182">
        <v>0</v>
      </c>
      <c r="X19" s="277">
        <v>13315.517250000001</v>
      </c>
      <c r="Y19" s="181">
        <v>0</v>
      </c>
      <c r="Z19" s="182">
        <v>0</v>
      </c>
    </row>
    <row r="20" spans="2:26" s="18" customFormat="1" ht="21.95" customHeight="1" x14ac:dyDescent="0.2">
      <c r="B20" s="49"/>
      <c r="C20" s="51" t="s">
        <v>64</v>
      </c>
      <c r="D20" s="826" t="s">
        <v>56</v>
      </c>
      <c r="E20" s="827"/>
      <c r="F20" s="177">
        <v>24.51888999999986</v>
      </c>
      <c r="G20" s="178">
        <v>0</v>
      </c>
      <c r="H20" s="179">
        <v>4.0000000000000001E-3</v>
      </c>
      <c r="I20" s="317">
        <v>4.7856358424055898</v>
      </c>
      <c r="J20" s="178">
        <v>0</v>
      </c>
      <c r="K20" s="179">
        <v>3.3224999999999998</v>
      </c>
      <c r="L20" s="318">
        <v>4.16</v>
      </c>
      <c r="M20" s="178">
        <v>0</v>
      </c>
      <c r="N20" s="318">
        <v>3.3250000000000002</v>
      </c>
      <c r="O20" s="277">
        <v>832.66310342760289</v>
      </c>
      <c r="P20" s="181">
        <v>0</v>
      </c>
      <c r="Q20" s="182">
        <v>574.75</v>
      </c>
      <c r="R20" s="277">
        <v>726</v>
      </c>
      <c r="S20" s="181">
        <v>0</v>
      </c>
      <c r="T20" s="182">
        <v>575.5</v>
      </c>
      <c r="U20" s="277">
        <v>11145.65451807639</v>
      </c>
      <c r="V20" s="181">
        <v>0</v>
      </c>
      <c r="W20" s="182">
        <v>7745.5098982652744</v>
      </c>
      <c r="X20" s="277">
        <v>9382.7317500000008</v>
      </c>
      <c r="Y20" s="181">
        <v>0</v>
      </c>
      <c r="Z20" s="182">
        <v>7740.7286249999997</v>
      </c>
    </row>
    <row r="21" spans="2:26" s="18" customFormat="1" ht="16.5" customHeight="1" x14ac:dyDescent="0.2">
      <c r="B21" s="49"/>
      <c r="C21" s="51">
        <v>33</v>
      </c>
      <c r="D21" s="826" t="s">
        <v>79</v>
      </c>
      <c r="E21" s="827"/>
      <c r="F21" s="177">
        <v>13.223889999999981</v>
      </c>
      <c r="G21" s="178">
        <v>4.8939999999999977E-2</v>
      </c>
      <c r="H21" s="179">
        <v>7.7469999999999956E-2</v>
      </c>
      <c r="I21" s="317">
        <v>7.0766071178753034</v>
      </c>
      <c r="J21" s="178">
        <v>5.0561585615038833</v>
      </c>
      <c r="K21" s="179">
        <v>6.3176184329417842</v>
      </c>
      <c r="L21" s="318">
        <v>5.88</v>
      </c>
      <c r="M21" s="178">
        <v>4.74</v>
      </c>
      <c r="N21" s="318">
        <v>5.33</v>
      </c>
      <c r="O21" s="277">
        <v>1229.567602271343</v>
      </c>
      <c r="P21" s="181">
        <v>874.61524315488361</v>
      </c>
      <c r="Q21" s="182">
        <v>1108.7294436556083</v>
      </c>
      <c r="R21" s="277">
        <v>1028</v>
      </c>
      <c r="S21" s="181">
        <v>820</v>
      </c>
      <c r="T21" s="182">
        <v>923</v>
      </c>
      <c r="U21" s="277">
        <v>16766.793676598263</v>
      </c>
      <c r="V21" s="181">
        <v>12758.435852801927</v>
      </c>
      <c r="W21" s="182">
        <v>14870.487231269197</v>
      </c>
      <c r="X21" s="277">
        <v>13698.074480369514</v>
      </c>
      <c r="Y21" s="181">
        <v>12130.266750000001</v>
      </c>
      <c r="Z21" s="182">
        <v>11693.06775</v>
      </c>
    </row>
    <row r="22" spans="2:26" s="18" customFormat="1" ht="24.75" customHeight="1" x14ac:dyDescent="0.2">
      <c r="B22" s="49"/>
      <c r="C22" s="48" t="s">
        <v>65</v>
      </c>
      <c r="D22" s="832" t="s">
        <v>94</v>
      </c>
      <c r="E22" s="833"/>
      <c r="F22" s="180">
        <v>19.806739999999792</v>
      </c>
      <c r="G22" s="181">
        <v>0.20435000000000003</v>
      </c>
      <c r="H22" s="182">
        <v>1.028049999999999</v>
      </c>
      <c r="I22" s="277">
        <v>6.7698071313098511</v>
      </c>
      <c r="J22" s="181">
        <v>4.3797695130902863</v>
      </c>
      <c r="K22" s="182">
        <v>10.867041291765965</v>
      </c>
      <c r="L22" s="319">
        <v>5.05</v>
      </c>
      <c r="M22" s="181">
        <v>3.82</v>
      </c>
      <c r="N22" s="319">
        <v>10.67</v>
      </c>
      <c r="O22" s="277">
        <v>1168.3884369664038</v>
      </c>
      <c r="P22" s="181">
        <v>759.5701492537313</v>
      </c>
      <c r="Q22" s="182">
        <v>1876.185166091142</v>
      </c>
      <c r="R22" s="277">
        <v>877</v>
      </c>
      <c r="S22" s="181">
        <v>664</v>
      </c>
      <c r="T22" s="182">
        <v>1843</v>
      </c>
      <c r="U22" s="277">
        <v>15959.285154249746</v>
      </c>
      <c r="V22" s="181">
        <v>10359.193655963734</v>
      </c>
      <c r="W22" s="182">
        <v>26345.873458996091</v>
      </c>
      <c r="X22" s="277">
        <v>11651.955</v>
      </c>
      <c r="Y22" s="181">
        <v>8940.1762586605091</v>
      </c>
      <c r="Z22" s="182">
        <v>26244.975750000001</v>
      </c>
    </row>
    <row r="23" spans="2:26" s="254" customFormat="1" ht="16.5" customHeight="1" x14ac:dyDescent="0.2">
      <c r="B23" s="253" t="s">
        <v>29</v>
      </c>
      <c r="C23" s="838" t="s">
        <v>18</v>
      </c>
      <c r="D23" s="838"/>
      <c r="E23" s="839"/>
      <c r="F23" s="271">
        <v>106.39182999999973</v>
      </c>
      <c r="G23" s="272">
        <v>2.7336799999999948</v>
      </c>
      <c r="H23" s="273">
        <v>3.8988599999999951</v>
      </c>
      <c r="I23" s="276">
        <v>6.5523378618452242</v>
      </c>
      <c r="J23" s="272">
        <v>4.5019875406046062</v>
      </c>
      <c r="K23" s="273">
        <v>6.0728284165114932</v>
      </c>
      <c r="L23" s="293">
        <v>4.78</v>
      </c>
      <c r="M23" s="272">
        <v>3.83</v>
      </c>
      <c r="N23" s="293">
        <v>5.17</v>
      </c>
      <c r="O23" s="276">
        <v>1131.8974015203992</v>
      </c>
      <c r="P23" s="272">
        <v>783.95323154136531</v>
      </c>
      <c r="Q23" s="273">
        <v>1076.5545851864385</v>
      </c>
      <c r="R23" s="276">
        <v>830</v>
      </c>
      <c r="S23" s="272">
        <v>670</v>
      </c>
      <c r="T23" s="273">
        <v>907</v>
      </c>
      <c r="U23" s="276">
        <v>15463.136807071551</v>
      </c>
      <c r="V23" s="272">
        <v>10379.452998136532</v>
      </c>
      <c r="W23" s="273">
        <v>14157.754527155143</v>
      </c>
      <c r="X23" s="276">
        <v>10879.8375</v>
      </c>
      <c r="Y23" s="272">
        <v>8940.1762586605091</v>
      </c>
      <c r="Z23" s="273">
        <v>11609.8395</v>
      </c>
    </row>
    <row r="24" spans="2:26" s="254" customFormat="1" ht="16.5" customHeight="1" x14ac:dyDescent="0.2">
      <c r="B24" s="253" t="s">
        <v>66</v>
      </c>
      <c r="C24" s="838" t="s">
        <v>19</v>
      </c>
      <c r="D24" s="838"/>
      <c r="E24" s="839"/>
      <c r="F24" s="271">
        <v>792.34845999998129</v>
      </c>
      <c r="G24" s="272">
        <v>12.639360000000053</v>
      </c>
      <c r="H24" s="273">
        <v>20.423420000000032</v>
      </c>
      <c r="I24" s="276">
        <v>8.1405407648548831</v>
      </c>
      <c r="J24" s="272">
        <v>6.2484306879462395</v>
      </c>
      <c r="K24" s="273">
        <v>6.4516447686038916</v>
      </c>
      <c r="L24" s="293">
        <v>5.51</v>
      </c>
      <c r="M24" s="272">
        <v>4.45</v>
      </c>
      <c r="N24" s="293">
        <v>4.92</v>
      </c>
      <c r="O24" s="276">
        <v>1361.9693898944447</v>
      </c>
      <c r="P24" s="272">
        <v>1047.3271573877194</v>
      </c>
      <c r="Q24" s="273">
        <v>1094.0263501411591</v>
      </c>
      <c r="R24" s="276">
        <v>962</v>
      </c>
      <c r="S24" s="272">
        <v>772</v>
      </c>
      <c r="T24" s="273">
        <v>850</v>
      </c>
      <c r="U24" s="276">
        <v>19128.647147192587</v>
      </c>
      <c r="V24" s="272">
        <v>13998.106486956358</v>
      </c>
      <c r="W24" s="273">
        <v>15094.885227112036</v>
      </c>
      <c r="X24" s="276">
        <v>13641.411</v>
      </c>
      <c r="Y24" s="272">
        <v>9940.2607499999995</v>
      </c>
      <c r="Z24" s="273">
        <v>11561.7075</v>
      </c>
    </row>
    <row r="25" spans="2:26" s="20" customFormat="1" ht="16.5" customHeight="1" x14ac:dyDescent="0.2">
      <c r="B25" s="19"/>
      <c r="C25" s="48" t="s">
        <v>20</v>
      </c>
      <c r="D25" s="832" t="s">
        <v>99</v>
      </c>
      <c r="E25" s="833"/>
      <c r="F25" s="177">
        <v>257.29126999999755</v>
      </c>
      <c r="G25" s="178">
        <v>6.0619300000000038</v>
      </c>
      <c r="H25" s="179">
        <v>6.7558200000000008</v>
      </c>
      <c r="I25" s="317">
        <v>6.8355355997892984</v>
      </c>
      <c r="J25" s="178">
        <v>4.6017485025396176</v>
      </c>
      <c r="K25" s="179">
        <v>5.2546869810030437</v>
      </c>
      <c r="L25" s="318">
        <v>4.8899999999999997</v>
      </c>
      <c r="M25" s="178">
        <v>3.94</v>
      </c>
      <c r="N25" s="318">
        <v>4.41</v>
      </c>
      <c r="O25" s="277">
        <v>1180.4120182157762</v>
      </c>
      <c r="P25" s="181">
        <v>797.08692116207158</v>
      </c>
      <c r="Q25" s="182">
        <v>910.00528433262002</v>
      </c>
      <c r="R25" s="277">
        <v>852</v>
      </c>
      <c r="S25" s="181">
        <v>682</v>
      </c>
      <c r="T25" s="182">
        <v>757</v>
      </c>
      <c r="U25" s="277">
        <v>16844.981300825904</v>
      </c>
      <c r="V25" s="181">
        <v>10665.023324178668</v>
      </c>
      <c r="W25" s="182">
        <v>12357.295985340203</v>
      </c>
      <c r="X25" s="277">
        <v>12257.616</v>
      </c>
      <c r="Y25" s="181">
        <v>9030.7664999999997</v>
      </c>
      <c r="Z25" s="182">
        <v>10570.9905</v>
      </c>
    </row>
    <row r="26" spans="2:26" s="20" customFormat="1" ht="16.5" customHeight="1" x14ac:dyDescent="0.2">
      <c r="B26" s="19"/>
      <c r="C26" s="23">
        <v>45</v>
      </c>
      <c r="D26" s="826" t="s">
        <v>80</v>
      </c>
      <c r="E26" s="827"/>
      <c r="F26" s="85">
        <v>29.389470000000067</v>
      </c>
      <c r="G26" s="178">
        <v>0.70406999999999975</v>
      </c>
      <c r="H26" s="183">
        <v>0.65841000000000049</v>
      </c>
      <c r="I26" s="278">
        <v>7.3281989909991623</v>
      </c>
      <c r="J26" s="178">
        <v>5.1516648912750167</v>
      </c>
      <c r="K26" s="183">
        <v>5.9764680062574991</v>
      </c>
      <c r="L26" s="85">
        <v>5.55</v>
      </c>
      <c r="M26" s="91">
        <v>4.38</v>
      </c>
      <c r="N26" s="85">
        <v>4.7300000000000004</v>
      </c>
      <c r="O26" s="278">
        <v>1261.0465265280391</v>
      </c>
      <c r="P26" s="181">
        <v>892.98079736389843</v>
      </c>
      <c r="Q26" s="183">
        <v>1035.186282103856</v>
      </c>
      <c r="R26" s="278">
        <v>960</v>
      </c>
      <c r="S26" s="181">
        <v>747</v>
      </c>
      <c r="T26" s="183">
        <v>830</v>
      </c>
      <c r="U26" s="278">
        <v>17894.844645210749</v>
      </c>
      <c r="V26" s="181">
        <v>12222.223411641171</v>
      </c>
      <c r="W26" s="183">
        <v>13762.954696462491</v>
      </c>
      <c r="X26" s="278">
        <v>13836.947250000001</v>
      </c>
      <c r="Y26" s="181">
        <v>9940.2607499999995</v>
      </c>
      <c r="Z26" s="183">
        <v>11167.626749999999</v>
      </c>
    </row>
    <row r="27" spans="2:26" s="20" customFormat="1" ht="21.95" customHeight="1" x14ac:dyDescent="0.2">
      <c r="B27" s="19"/>
      <c r="C27" s="23">
        <v>46</v>
      </c>
      <c r="D27" s="826" t="s">
        <v>81</v>
      </c>
      <c r="E27" s="827"/>
      <c r="F27" s="85">
        <v>91.620390000000683</v>
      </c>
      <c r="G27" s="178">
        <v>1.827499999999999</v>
      </c>
      <c r="H27" s="183">
        <v>1.7802799999999994</v>
      </c>
      <c r="I27" s="278">
        <v>7.7867281846322562</v>
      </c>
      <c r="J27" s="178">
        <v>4.7770279616963061</v>
      </c>
      <c r="K27" s="183">
        <v>5.6890209966971508</v>
      </c>
      <c r="L27" s="85">
        <v>5.17</v>
      </c>
      <c r="M27" s="91">
        <v>4.32</v>
      </c>
      <c r="N27" s="85">
        <v>4.5</v>
      </c>
      <c r="O27" s="278">
        <v>1342.9478564760527</v>
      </c>
      <c r="P27" s="181">
        <v>831.24518194254449</v>
      </c>
      <c r="Q27" s="183">
        <v>991.28867369177885</v>
      </c>
      <c r="R27" s="278">
        <v>894</v>
      </c>
      <c r="S27" s="181">
        <v>752</v>
      </c>
      <c r="T27" s="183">
        <v>796</v>
      </c>
      <c r="U27" s="278">
        <v>19409.774934548215</v>
      </c>
      <c r="V27" s="181">
        <v>11239.496313666328</v>
      </c>
      <c r="W27" s="183">
        <v>13450.216944214553</v>
      </c>
      <c r="X27" s="278">
        <v>12736.9305</v>
      </c>
      <c r="Y27" s="181">
        <v>9882.1012499999997</v>
      </c>
      <c r="Z27" s="183">
        <v>10665.249</v>
      </c>
    </row>
    <row r="28" spans="2:26" s="20" customFormat="1" ht="16.5" customHeight="1" x14ac:dyDescent="0.2">
      <c r="B28" s="19"/>
      <c r="C28" s="23">
        <v>47</v>
      </c>
      <c r="D28" s="826" t="s">
        <v>82</v>
      </c>
      <c r="E28" s="827"/>
      <c r="F28" s="85">
        <v>136.28140999999977</v>
      </c>
      <c r="G28" s="178">
        <v>3.5303600000000026</v>
      </c>
      <c r="H28" s="183">
        <v>4.3171300000000041</v>
      </c>
      <c r="I28" s="278">
        <v>6.0898157577031204</v>
      </c>
      <c r="J28" s="178">
        <v>4.4013432057920472</v>
      </c>
      <c r="K28" s="183">
        <v>4.9654985603861768</v>
      </c>
      <c r="L28" s="85">
        <v>4.57</v>
      </c>
      <c r="M28" s="91">
        <v>3.71</v>
      </c>
      <c r="N28" s="85">
        <v>4.32</v>
      </c>
      <c r="O28" s="278">
        <v>1053.7520258265572</v>
      </c>
      <c r="P28" s="181">
        <v>760.28041332895157</v>
      </c>
      <c r="Q28" s="183">
        <v>857.39449588036473</v>
      </c>
      <c r="R28" s="278">
        <v>790</v>
      </c>
      <c r="S28" s="181">
        <v>643</v>
      </c>
      <c r="T28" s="183">
        <v>748</v>
      </c>
      <c r="U28" s="278">
        <v>14885.361672935869</v>
      </c>
      <c r="V28" s="181">
        <v>10054.585910149101</v>
      </c>
      <c r="W28" s="183">
        <v>11692.223338314305</v>
      </c>
      <c r="X28" s="278">
        <v>11575.746000000001</v>
      </c>
      <c r="Y28" s="181">
        <v>8434.1302500000002</v>
      </c>
      <c r="Z28" s="183">
        <v>10570.9905</v>
      </c>
    </row>
    <row r="29" spans="2:26" s="20" customFormat="1" ht="16.5" customHeight="1" x14ac:dyDescent="0.2">
      <c r="B29" s="19"/>
      <c r="C29" s="48" t="s">
        <v>1</v>
      </c>
      <c r="D29" s="832" t="str">
        <f>"Transportes e armazenagem"</f>
        <v>Transportes e armazenagem</v>
      </c>
      <c r="E29" s="833"/>
      <c r="F29" s="85">
        <v>79.436419999999572</v>
      </c>
      <c r="G29" s="178">
        <v>1.9750300000000036</v>
      </c>
      <c r="H29" s="183">
        <v>1.9974600000000013</v>
      </c>
      <c r="I29" s="278">
        <v>7.77125406079477</v>
      </c>
      <c r="J29" s="178">
        <v>11.589888406758375</v>
      </c>
      <c r="K29" s="183">
        <v>8.7074930161304849</v>
      </c>
      <c r="L29" s="85">
        <v>5.63</v>
      </c>
      <c r="M29" s="91">
        <v>8.59</v>
      </c>
      <c r="N29" s="85">
        <v>6.33</v>
      </c>
      <c r="O29" s="278">
        <v>1327.3919934961809</v>
      </c>
      <c r="P29" s="181">
        <v>1900.299823293823</v>
      </c>
      <c r="Q29" s="183">
        <v>1491.4229421365137</v>
      </c>
      <c r="R29" s="278">
        <v>990</v>
      </c>
      <c r="S29" s="181">
        <v>1423</v>
      </c>
      <c r="T29" s="183">
        <v>1171</v>
      </c>
      <c r="U29" s="278">
        <v>18538.85218944995</v>
      </c>
      <c r="V29" s="181">
        <v>24845.842249544374</v>
      </c>
      <c r="W29" s="183">
        <v>20435.117161530601</v>
      </c>
      <c r="X29" s="278">
        <v>14374.421250000001</v>
      </c>
      <c r="Y29" s="181">
        <v>18042.480749999999</v>
      </c>
      <c r="Z29" s="183">
        <v>16056.033000000001</v>
      </c>
    </row>
    <row r="30" spans="2:26" s="20" customFormat="1" ht="16.5" customHeight="1" x14ac:dyDescent="0.2">
      <c r="B30" s="19"/>
      <c r="C30" s="48" t="s">
        <v>21</v>
      </c>
      <c r="D30" s="832" t="str">
        <f>"Alojamento, restauração e similares"</f>
        <v>Alojamento, restauração e similares</v>
      </c>
      <c r="E30" s="833"/>
      <c r="F30" s="85">
        <v>92.553500000000653</v>
      </c>
      <c r="G30" s="178">
        <v>2.1347100000000023</v>
      </c>
      <c r="H30" s="183">
        <v>7.4042699999999728</v>
      </c>
      <c r="I30" s="278">
        <v>4.8857530876736019</v>
      </c>
      <c r="J30" s="178">
        <v>4.1067166031920044</v>
      </c>
      <c r="K30" s="183">
        <v>5.1991342428085403</v>
      </c>
      <c r="L30" s="85">
        <v>3.9</v>
      </c>
      <c r="M30" s="91">
        <v>3.63</v>
      </c>
      <c r="N30" s="85">
        <v>4.59</v>
      </c>
      <c r="O30" s="278">
        <v>844.60740717530871</v>
      </c>
      <c r="P30" s="181">
        <v>715.76070754341299</v>
      </c>
      <c r="Q30" s="183">
        <v>901.57582043874686</v>
      </c>
      <c r="R30" s="278">
        <v>674</v>
      </c>
      <c r="S30" s="181">
        <v>640</v>
      </c>
      <c r="T30" s="183">
        <v>795</v>
      </c>
      <c r="U30" s="278">
        <v>11790.522383571206</v>
      </c>
      <c r="V30" s="181">
        <v>9602.8294904080285</v>
      </c>
      <c r="W30" s="183">
        <v>12485.909956850384</v>
      </c>
      <c r="X30" s="278">
        <v>9304.5172500000008</v>
      </c>
      <c r="Y30" s="181">
        <v>8340.8744999999999</v>
      </c>
      <c r="Z30" s="183">
        <v>10836.71925</v>
      </c>
    </row>
    <row r="31" spans="2:26" s="20" customFormat="1" ht="16.5" customHeight="1" x14ac:dyDescent="0.2">
      <c r="B31" s="19"/>
      <c r="C31" s="48" t="s">
        <v>22</v>
      </c>
      <c r="D31" s="832" t="str">
        <f>"Activ de informação e de comunicação "</f>
        <v xml:space="preserve">Activ de informação e de comunicação </v>
      </c>
      <c r="E31" s="833"/>
      <c r="F31" s="85">
        <v>54.78822999999997</v>
      </c>
      <c r="G31" s="178">
        <v>0.39787000000000056</v>
      </c>
      <c r="H31" s="183">
        <v>0.64169000000000098</v>
      </c>
      <c r="I31" s="278">
        <v>11.194550756613229</v>
      </c>
      <c r="J31" s="178">
        <v>11.396487797521811</v>
      </c>
      <c r="K31" s="183">
        <v>10.266405117735978</v>
      </c>
      <c r="L31" s="85">
        <v>9.64</v>
      </c>
      <c r="M31" s="91">
        <v>10.47</v>
      </c>
      <c r="N31" s="85">
        <v>9.25</v>
      </c>
      <c r="O31" s="278">
        <v>1881.848699802857</v>
      </c>
      <c r="P31" s="181">
        <v>1788.1127503958578</v>
      </c>
      <c r="Q31" s="183">
        <v>1670.2908257881536</v>
      </c>
      <c r="R31" s="278">
        <v>1623</v>
      </c>
      <c r="S31" s="181">
        <v>1679</v>
      </c>
      <c r="T31" s="183">
        <v>1485</v>
      </c>
      <c r="U31" s="278">
        <v>27582.054286069109</v>
      </c>
      <c r="V31" s="181">
        <v>25293.090582263718</v>
      </c>
      <c r="W31" s="183">
        <v>23419.397313332523</v>
      </c>
      <c r="X31" s="278">
        <v>23042.19225</v>
      </c>
      <c r="Y31" s="181">
        <v>24424.984500000002</v>
      </c>
      <c r="Z31" s="183">
        <v>20437.047750000002</v>
      </c>
    </row>
    <row r="32" spans="2:26" s="48" customFormat="1" ht="21.95" customHeight="1" x14ac:dyDescent="0.2">
      <c r="B32" s="19"/>
      <c r="C32" s="23" t="s">
        <v>69</v>
      </c>
      <c r="D32" s="826" t="s">
        <v>89</v>
      </c>
      <c r="E32" s="827"/>
      <c r="F32" s="85">
        <v>7.1719300000000201</v>
      </c>
      <c r="G32" s="178">
        <v>4.725E-2</v>
      </c>
      <c r="H32" s="183">
        <v>0.14260000000000009</v>
      </c>
      <c r="I32" s="278">
        <v>10.677130744443973</v>
      </c>
      <c r="J32" s="178">
        <v>12.088571428571429</v>
      </c>
      <c r="K32" s="183">
        <v>11.807757363253858</v>
      </c>
      <c r="L32" s="85">
        <v>7.76</v>
      </c>
      <c r="M32" s="91">
        <v>9.5299999999999994</v>
      </c>
      <c r="N32" s="85">
        <v>7.11</v>
      </c>
      <c r="O32" s="278">
        <v>1792.337634360626</v>
      </c>
      <c r="P32" s="181">
        <v>1942.2857142857144</v>
      </c>
      <c r="Q32" s="183">
        <v>1821.6872370266483</v>
      </c>
      <c r="R32" s="278">
        <v>1304</v>
      </c>
      <c r="S32" s="181">
        <v>1449</v>
      </c>
      <c r="T32" s="183">
        <v>1084</v>
      </c>
      <c r="U32" s="278">
        <v>25536.575687410081</v>
      </c>
      <c r="V32" s="181">
        <v>24518.813250000003</v>
      </c>
      <c r="W32" s="183">
        <v>24248.141450806444</v>
      </c>
      <c r="X32" s="278">
        <v>17209.195500000002</v>
      </c>
      <c r="Y32" s="181">
        <v>18252.055500000002</v>
      </c>
      <c r="Z32" s="183">
        <v>15898.60125</v>
      </c>
    </row>
    <row r="33" spans="2:26" s="48" customFormat="1" ht="15" customHeight="1" x14ac:dyDescent="0.2">
      <c r="B33" s="19"/>
      <c r="C33" s="23" t="s">
        <v>70</v>
      </c>
      <c r="D33" s="826" t="s">
        <v>90</v>
      </c>
      <c r="E33" s="827"/>
      <c r="F33" s="85">
        <v>16.178099999999866</v>
      </c>
      <c r="G33" s="178">
        <v>0.33862000000000059</v>
      </c>
      <c r="H33" s="183">
        <v>0.33194000000000007</v>
      </c>
      <c r="I33" s="278">
        <v>13.489079218202379</v>
      </c>
      <c r="J33" s="178">
        <v>11.173352430453015</v>
      </c>
      <c r="K33" s="183">
        <v>10.953603964571915</v>
      </c>
      <c r="L33" s="85">
        <v>11.89</v>
      </c>
      <c r="M33" s="91">
        <v>10.7</v>
      </c>
      <c r="N33" s="85">
        <v>10.38</v>
      </c>
      <c r="O33" s="278">
        <v>2215.6671741428222</v>
      </c>
      <c r="P33" s="181">
        <v>1740.1701612426912</v>
      </c>
      <c r="Q33" s="183">
        <v>1785.3746761462919</v>
      </c>
      <c r="R33" s="278">
        <v>1955</v>
      </c>
      <c r="S33" s="181">
        <v>1667</v>
      </c>
      <c r="T33" s="183">
        <v>1652</v>
      </c>
      <c r="U33" s="278">
        <v>33842.858862463421</v>
      </c>
      <c r="V33" s="181">
        <v>25110.954582760151</v>
      </c>
      <c r="W33" s="183">
        <v>26223.579990357674</v>
      </c>
      <c r="X33" s="278">
        <v>29063.706000000002</v>
      </c>
      <c r="Y33" s="181">
        <v>24736.839749999999</v>
      </c>
      <c r="Z33" s="183">
        <v>24081.041250000002</v>
      </c>
    </row>
    <row r="34" spans="2:26" s="48" customFormat="1" ht="15" customHeight="1" x14ac:dyDescent="0.2">
      <c r="B34" s="19"/>
      <c r="C34" s="23" t="s">
        <v>71</v>
      </c>
      <c r="D34" s="826" t="s">
        <v>91</v>
      </c>
      <c r="E34" s="827"/>
      <c r="F34" s="85">
        <v>31.43819999999997</v>
      </c>
      <c r="G34" s="178">
        <v>1.2E-2</v>
      </c>
      <c r="H34" s="183">
        <v>0.16715000000000008</v>
      </c>
      <c r="I34" s="278">
        <v>10.131824175684361</v>
      </c>
      <c r="J34" s="178">
        <v>14.967916666666666</v>
      </c>
      <c r="K34" s="183">
        <v>7.5867424469039806</v>
      </c>
      <c r="L34" s="85">
        <v>8.64</v>
      </c>
      <c r="M34" s="91">
        <v>14.39</v>
      </c>
      <c r="N34" s="85">
        <v>5.98</v>
      </c>
      <c r="O34" s="278">
        <v>1730.4856585300674</v>
      </c>
      <c r="P34" s="181">
        <v>2533.916666666667</v>
      </c>
      <c r="Q34" s="183">
        <v>1312.5877953933593</v>
      </c>
      <c r="R34" s="278">
        <v>1489</v>
      </c>
      <c r="S34" s="181">
        <v>2490</v>
      </c>
      <c r="T34" s="183">
        <v>1035</v>
      </c>
      <c r="U34" s="278">
        <v>24825.512821726505</v>
      </c>
      <c r="V34" s="181">
        <v>33481.38192404341</v>
      </c>
      <c r="W34" s="183">
        <v>17143.601251020184</v>
      </c>
      <c r="X34" s="278">
        <v>20804.054250000001</v>
      </c>
      <c r="Y34" s="181">
        <v>34126.536117704178</v>
      </c>
      <c r="Z34" s="183">
        <v>14006.412</v>
      </c>
    </row>
    <row r="35" spans="2:26" s="20" customFormat="1" ht="18" customHeight="1" x14ac:dyDescent="0.2">
      <c r="B35" s="19"/>
      <c r="C35" s="48" t="s">
        <v>23</v>
      </c>
      <c r="D35" s="832" t="s">
        <v>122</v>
      </c>
      <c r="E35" s="833"/>
      <c r="F35" s="177">
        <v>99.29991000000031</v>
      </c>
      <c r="G35" s="178">
        <v>0.57382999999999984</v>
      </c>
      <c r="H35" s="179">
        <v>1.0538499999999995</v>
      </c>
      <c r="I35" s="317">
        <v>16.376238767990863</v>
      </c>
      <c r="J35" s="178">
        <v>11.462210236481186</v>
      </c>
      <c r="K35" s="179">
        <v>15.306265787351139</v>
      </c>
      <c r="L35" s="318">
        <v>14.15</v>
      </c>
      <c r="M35" s="178">
        <v>11.82</v>
      </c>
      <c r="N35" s="318">
        <v>12.75</v>
      </c>
      <c r="O35" s="277">
        <v>2517.1962263611249</v>
      </c>
      <c r="P35" s="181">
        <v>1742.4940661868498</v>
      </c>
      <c r="Q35" s="182">
        <v>2334.3092944916257</v>
      </c>
      <c r="R35" s="277">
        <v>2186</v>
      </c>
      <c r="S35" s="181">
        <v>1796</v>
      </c>
      <c r="T35" s="182">
        <v>1938</v>
      </c>
      <c r="U35" s="277">
        <v>34804.154647266194</v>
      </c>
      <c r="V35" s="181">
        <v>23555.249305848425</v>
      </c>
      <c r="W35" s="182">
        <v>32729.619773523431</v>
      </c>
      <c r="X35" s="277">
        <v>29061.700500000003</v>
      </c>
      <c r="Y35" s="181">
        <v>25027.63725</v>
      </c>
      <c r="Z35" s="182">
        <v>26307.146250000002</v>
      </c>
    </row>
    <row r="36" spans="2:26" s="20" customFormat="1" ht="16.5" customHeight="1" x14ac:dyDescent="0.2">
      <c r="B36" s="19"/>
      <c r="C36" s="23" t="s">
        <v>68</v>
      </c>
      <c r="D36" s="826" t="s">
        <v>92</v>
      </c>
      <c r="E36" s="827"/>
      <c r="F36" s="177">
        <v>85.12159000000041</v>
      </c>
      <c r="G36" s="178">
        <v>0.51933000000000018</v>
      </c>
      <c r="H36" s="179">
        <v>0.95849999999999991</v>
      </c>
      <c r="I36" s="317">
        <v>16.984443955992806</v>
      </c>
      <c r="J36" s="178">
        <v>11.57460015789575</v>
      </c>
      <c r="K36" s="179">
        <v>15.891926447574345</v>
      </c>
      <c r="L36" s="318">
        <v>14.83</v>
      </c>
      <c r="M36" s="178">
        <v>12.24</v>
      </c>
      <c r="N36" s="318">
        <v>13.16</v>
      </c>
      <c r="O36" s="277">
        <v>2605.1772379956669</v>
      </c>
      <c r="P36" s="181">
        <v>1759.1960217973156</v>
      </c>
      <c r="Q36" s="182">
        <v>2418.0219092331768</v>
      </c>
      <c r="R36" s="277">
        <v>2273</v>
      </c>
      <c r="S36" s="181">
        <v>1861</v>
      </c>
      <c r="T36" s="182">
        <v>2069</v>
      </c>
      <c r="U36" s="277">
        <v>35881.440659496249</v>
      </c>
      <c r="V36" s="181">
        <v>23822.740106146375</v>
      </c>
      <c r="W36" s="182">
        <v>33792.221744751128</v>
      </c>
      <c r="X36" s="277">
        <v>30356.250749999999</v>
      </c>
      <c r="Y36" s="181">
        <v>25250.247750000002</v>
      </c>
      <c r="Z36" s="182">
        <v>26804.510249999999</v>
      </c>
    </row>
    <row r="37" spans="2:26" s="20" customFormat="1" ht="21.95" customHeight="1" x14ac:dyDescent="0.2">
      <c r="B37" s="19"/>
      <c r="C37" s="23" t="s">
        <v>72</v>
      </c>
      <c r="D37" s="826" t="s">
        <v>93</v>
      </c>
      <c r="E37" s="827"/>
      <c r="F37" s="177">
        <v>14.178320000000038</v>
      </c>
      <c r="G37" s="178">
        <v>5.45E-2</v>
      </c>
      <c r="H37" s="179">
        <v>9.5350000000000004E-2</v>
      </c>
      <c r="I37" s="317">
        <v>12.724791160024607</v>
      </c>
      <c r="J37" s="178">
        <v>10.391247706422019</v>
      </c>
      <c r="K37" s="179">
        <v>9.4189480859989505</v>
      </c>
      <c r="L37" s="318">
        <v>10.92</v>
      </c>
      <c r="M37" s="178">
        <v>10.69</v>
      </c>
      <c r="N37" s="318">
        <v>9.2899999999999991</v>
      </c>
      <c r="O37" s="277">
        <v>1988.9895276732375</v>
      </c>
      <c r="P37" s="181">
        <v>1583.3412844036698</v>
      </c>
      <c r="Q37" s="182">
        <v>1492.7933927635029</v>
      </c>
      <c r="R37" s="277">
        <v>1692</v>
      </c>
      <c r="S37" s="181">
        <v>1625</v>
      </c>
      <c r="T37" s="182">
        <v>1412</v>
      </c>
      <c r="U37" s="277">
        <v>28326.847546443427</v>
      </c>
      <c r="V37" s="181">
        <v>21006.331923853209</v>
      </c>
      <c r="W37" s="182">
        <v>22047.878930086015</v>
      </c>
      <c r="X37" s="277">
        <v>23607.74325</v>
      </c>
      <c r="Y37" s="181">
        <v>21451.830750000001</v>
      </c>
      <c r="Z37" s="182">
        <v>20375.88</v>
      </c>
    </row>
    <row r="38" spans="2:26" s="20" customFormat="1" ht="21.95" customHeight="1" x14ac:dyDescent="0.2">
      <c r="B38" s="19"/>
      <c r="C38" s="48" t="s">
        <v>73</v>
      </c>
      <c r="D38" s="834" t="s">
        <v>83</v>
      </c>
      <c r="E38" s="835"/>
      <c r="F38" s="177">
        <v>56.306259999999845</v>
      </c>
      <c r="G38" s="178">
        <v>0.44032999999999983</v>
      </c>
      <c r="H38" s="179">
        <v>0.91053000000000239</v>
      </c>
      <c r="I38" s="317">
        <v>9.2653043000902535</v>
      </c>
      <c r="J38" s="178">
        <v>7.3670590239138818</v>
      </c>
      <c r="K38" s="179">
        <v>8.4235536445806343</v>
      </c>
      <c r="L38" s="318">
        <v>7.35</v>
      </c>
      <c r="M38" s="178">
        <v>6.15</v>
      </c>
      <c r="N38" s="318">
        <v>6.23</v>
      </c>
      <c r="O38" s="277">
        <v>1573.2921838530913</v>
      </c>
      <c r="P38" s="181">
        <v>1229.9679558512926</v>
      </c>
      <c r="Q38" s="182">
        <v>1440.5628919420567</v>
      </c>
      <c r="R38" s="277">
        <v>1260</v>
      </c>
      <c r="S38" s="181">
        <v>1008</v>
      </c>
      <c r="T38" s="182">
        <v>1078</v>
      </c>
      <c r="U38" s="277">
        <v>22107.25475907818</v>
      </c>
      <c r="V38" s="181">
        <v>16724.071664202653</v>
      </c>
      <c r="W38" s="182">
        <v>19988.968600450957</v>
      </c>
      <c r="X38" s="277">
        <v>17688.510000000002</v>
      </c>
      <c r="Y38" s="181">
        <v>13369.66575</v>
      </c>
      <c r="Z38" s="182">
        <v>14163.84375</v>
      </c>
    </row>
    <row r="39" spans="2:26" s="20" customFormat="1" ht="13.5" customHeight="1" x14ac:dyDescent="0.2">
      <c r="B39" s="19"/>
      <c r="C39" s="48" t="s">
        <v>25</v>
      </c>
      <c r="D39" s="834" t="s">
        <v>84</v>
      </c>
      <c r="E39" s="835"/>
      <c r="F39" s="177">
        <v>152.67286999999999</v>
      </c>
      <c r="G39" s="178">
        <v>1.0556599999999998</v>
      </c>
      <c r="H39" s="179">
        <v>1.6598000000000035</v>
      </c>
      <c r="I39" s="317">
        <v>5.6377001545854153</v>
      </c>
      <c r="J39" s="178">
        <v>4.800829338991722</v>
      </c>
      <c r="K39" s="179">
        <v>6.0176001325460913</v>
      </c>
      <c r="L39" s="318">
        <v>4.58</v>
      </c>
      <c r="M39" s="178">
        <v>4.43</v>
      </c>
      <c r="N39" s="318">
        <v>4.96</v>
      </c>
      <c r="O39" s="277">
        <v>983.69333674018321</v>
      </c>
      <c r="P39" s="181">
        <v>825.6877972074343</v>
      </c>
      <c r="Q39" s="182">
        <v>1022.9321424267989</v>
      </c>
      <c r="R39" s="277">
        <v>815</v>
      </c>
      <c r="S39" s="181">
        <v>762</v>
      </c>
      <c r="T39" s="182">
        <v>859</v>
      </c>
      <c r="U39" s="277">
        <v>13382.157716163832</v>
      </c>
      <c r="V39" s="181">
        <v>10831.268208247802</v>
      </c>
      <c r="W39" s="182">
        <v>14249.47006633501</v>
      </c>
      <c r="X39" s="277">
        <v>10659.2325</v>
      </c>
      <c r="Y39" s="181">
        <v>9940.2607499999995</v>
      </c>
      <c r="Z39" s="182">
        <v>11503.645685492336</v>
      </c>
    </row>
    <row r="40" spans="2:26" s="18" customFormat="1" ht="27.75" customHeight="1" x14ac:dyDescent="0.2">
      <c r="B40" s="38" t="s">
        <v>67</v>
      </c>
      <c r="C40" s="836" t="s">
        <v>162</v>
      </c>
      <c r="D40" s="836"/>
      <c r="E40" s="837"/>
      <c r="F40" s="184">
        <v>530.83947000000148</v>
      </c>
      <c r="G40" s="185">
        <v>17.08225999999997</v>
      </c>
      <c r="H40" s="186">
        <v>17.00541000000003</v>
      </c>
      <c r="I40" s="313">
        <v>8.5948890511100018</v>
      </c>
      <c r="J40" s="185">
        <v>8.1799875719020854</v>
      </c>
      <c r="K40" s="186">
        <v>7.8731839338187068</v>
      </c>
      <c r="L40" s="314">
        <v>7.23</v>
      </c>
      <c r="M40" s="185">
        <v>6.82</v>
      </c>
      <c r="N40" s="314">
        <v>6.9</v>
      </c>
      <c r="O40" s="99">
        <v>1401.1292606972102</v>
      </c>
      <c r="P40" s="100">
        <v>1307.6552218500353</v>
      </c>
      <c r="Q40" s="101">
        <v>1280.969151581761</v>
      </c>
      <c r="R40" s="99">
        <v>1167</v>
      </c>
      <c r="S40" s="100">
        <v>1112</v>
      </c>
      <c r="T40" s="101">
        <v>1088</v>
      </c>
      <c r="U40" s="99">
        <v>19158.268162816807</v>
      </c>
      <c r="V40" s="100">
        <v>17719.563928040603</v>
      </c>
      <c r="W40" s="101">
        <v>17072.805414297254</v>
      </c>
      <c r="X40" s="99">
        <v>16098.148500000001</v>
      </c>
      <c r="Y40" s="100">
        <v>14453.638500000001</v>
      </c>
      <c r="Z40" s="101">
        <v>14320.27275</v>
      </c>
    </row>
    <row r="41" spans="2:26" s="18" customFormat="1" ht="15.95" customHeight="1" x14ac:dyDescent="0.2">
      <c r="B41" s="49"/>
      <c r="C41" s="58" t="s">
        <v>74</v>
      </c>
      <c r="D41" s="828" t="s">
        <v>24</v>
      </c>
      <c r="E41" s="829"/>
      <c r="F41" s="177">
        <v>225.23904999999863</v>
      </c>
      <c r="G41" s="178">
        <v>8.1710599999999882</v>
      </c>
      <c r="H41" s="179">
        <v>9.2112300000000875</v>
      </c>
      <c r="I41" s="317">
        <v>11.186454429638228</v>
      </c>
      <c r="J41" s="178">
        <v>10.366596365710205</v>
      </c>
      <c r="K41" s="179">
        <v>8.8167434316589599</v>
      </c>
      <c r="L41" s="318">
        <v>11.5</v>
      </c>
      <c r="M41" s="178">
        <v>10.43</v>
      </c>
      <c r="N41" s="318">
        <v>9.39</v>
      </c>
      <c r="O41" s="277">
        <v>1770.7411026196398</v>
      </c>
      <c r="P41" s="181">
        <v>1602.6250951528928</v>
      </c>
      <c r="Q41" s="182">
        <v>1407.5542831956207</v>
      </c>
      <c r="R41" s="277">
        <v>1780</v>
      </c>
      <c r="S41" s="181">
        <v>1617</v>
      </c>
      <c r="T41" s="182">
        <v>1475</v>
      </c>
      <c r="U41" s="277">
        <v>24214.968229153528</v>
      </c>
      <c r="V41" s="181">
        <v>22012.560276908407</v>
      </c>
      <c r="W41" s="182">
        <v>18982.083126287158</v>
      </c>
      <c r="X41" s="277">
        <v>24704.751749999999</v>
      </c>
      <c r="Y41" s="181">
        <v>21936.159</v>
      </c>
      <c r="Z41" s="182">
        <v>20473.14675</v>
      </c>
    </row>
    <row r="42" spans="2:26" s="18" customFormat="1" ht="15.95" customHeight="1" x14ac:dyDescent="0.2">
      <c r="B42" s="49"/>
      <c r="C42" s="58" t="s">
        <v>75</v>
      </c>
      <c r="D42" s="828" t="s">
        <v>85</v>
      </c>
      <c r="E42" s="829"/>
      <c r="F42" s="187">
        <v>268.6819600000066</v>
      </c>
      <c r="G42" s="91">
        <v>8.2259300000000088</v>
      </c>
      <c r="H42" s="92">
        <v>6.9749400000000001</v>
      </c>
      <c r="I42" s="90">
        <v>6.5599723014526141</v>
      </c>
      <c r="J42" s="91">
        <v>6.1986167278350264</v>
      </c>
      <c r="K42" s="92">
        <v>6.6333695200245479</v>
      </c>
      <c r="L42" s="85">
        <v>4.88</v>
      </c>
      <c r="M42" s="91">
        <v>5.38</v>
      </c>
      <c r="N42" s="85">
        <v>5.16</v>
      </c>
      <c r="O42" s="90">
        <v>1109.9330051410955</v>
      </c>
      <c r="P42" s="91">
        <v>1041.7614604063003</v>
      </c>
      <c r="Q42" s="92">
        <v>1113.0292375274912</v>
      </c>
      <c r="R42" s="90">
        <v>802</v>
      </c>
      <c r="S42" s="91">
        <v>884</v>
      </c>
      <c r="T42" s="92">
        <v>870</v>
      </c>
      <c r="U42" s="90">
        <v>15202.640232925327</v>
      </c>
      <c r="V42" s="91">
        <v>13848.542713441055</v>
      </c>
      <c r="W42" s="92">
        <v>14670.793801575817</v>
      </c>
      <c r="X42" s="90">
        <v>10884.85125</v>
      </c>
      <c r="Y42" s="91">
        <v>11715.12825</v>
      </c>
      <c r="Z42" s="92">
        <v>11331.075000000001</v>
      </c>
    </row>
    <row r="43" spans="2:26" s="18" customFormat="1" ht="15.95" customHeight="1" x14ac:dyDescent="0.2">
      <c r="B43" s="49"/>
      <c r="C43" s="58" t="s">
        <v>76</v>
      </c>
      <c r="D43" s="828" t="s">
        <v>95</v>
      </c>
      <c r="E43" s="829"/>
      <c r="F43" s="177">
        <v>11.916250000000018</v>
      </c>
      <c r="G43" s="178">
        <v>0.23934999999999981</v>
      </c>
      <c r="H43" s="179">
        <v>0.48872999999999905</v>
      </c>
      <c r="I43" s="317">
        <v>8.1491962656036829</v>
      </c>
      <c r="J43" s="178">
        <v>5.7291355755170246</v>
      </c>
      <c r="K43" s="179">
        <v>9.7667654942401771</v>
      </c>
      <c r="L43" s="318">
        <v>5.65</v>
      </c>
      <c r="M43" s="178">
        <v>4.72</v>
      </c>
      <c r="N43" s="318">
        <v>4.97</v>
      </c>
      <c r="O43" s="277">
        <v>1353.6758636315951</v>
      </c>
      <c r="P43" s="181">
        <v>956.87599749321043</v>
      </c>
      <c r="Q43" s="182">
        <v>1599.8555848832691</v>
      </c>
      <c r="R43" s="277">
        <v>970</v>
      </c>
      <c r="S43" s="181">
        <v>792</v>
      </c>
      <c r="T43" s="182">
        <v>859</v>
      </c>
      <c r="U43" s="277">
        <v>18051.112428559944</v>
      </c>
      <c r="V43" s="181">
        <v>12189.490821303114</v>
      </c>
      <c r="W43" s="182">
        <v>18840.747667181051</v>
      </c>
      <c r="X43" s="277">
        <v>12877.315500000001</v>
      </c>
      <c r="Y43" s="181">
        <v>9826.9500000000007</v>
      </c>
      <c r="Z43" s="182">
        <v>11719.13925</v>
      </c>
    </row>
    <row r="44" spans="2:26" s="18" customFormat="1" ht="15.95" customHeight="1" thickBot="1" x14ac:dyDescent="0.25">
      <c r="B44" s="59"/>
      <c r="C44" s="60" t="s">
        <v>77</v>
      </c>
      <c r="D44" s="830" t="s">
        <v>86</v>
      </c>
      <c r="E44" s="831"/>
      <c r="F44" s="104">
        <v>25.002209999999845</v>
      </c>
      <c r="G44" s="105">
        <v>0.44592000000000037</v>
      </c>
      <c r="H44" s="106">
        <v>0.33050999999999975</v>
      </c>
      <c r="I44" s="104">
        <v>7.3283883504698144</v>
      </c>
      <c r="J44" s="105">
        <v>5.9785111679225</v>
      </c>
      <c r="K44" s="106">
        <v>4.9408595806480893</v>
      </c>
      <c r="L44" s="307">
        <v>5.19</v>
      </c>
      <c r="M44" s="105">
        <v>4.71</v>
      </c>
      <c r="N44" s="307">
        <v>4.01</v>
      </c>
      <c r="O44" s="104">
        <v>1223.2900651582427</v>
      </c>
      <c r="P44" s="105">
        <v>995.86374237531436</v>
      </c>
      <c r="Q44" s="106">
        <v>825.66279386402834</v>
      </c>
      <c r="R44" s="104">
        <v>863</v>
      </c>
      <c r="S44" s="105">
        <v>802</v>
      </c>
      <c r="T44" s="106">
        <v>672</v>
      </c>
      <c r="U44" s="104">
        <v>16565.735014322301</v>
      </c>
      <c r="V44" s="105">
        <v>13081.598394753255</v>
      </c>
      <c r="W44" s="106">
        <v>11224.96829237605</v>
      </c>
      <c r="X44" s="104">
        <v>11368.176750000001</v>
      </c>
      <c r="Y44" s="105">
        <v>10109.7255</v>
      </c>
      <c r="Z44" s="106">
        <v>8822.1944999999996</v>
      </c>
    </row>
    <row r="45" spans="2:26" s="490" customFormat="1" ht="13.5" customHeight="1" x14ac:dyDescent="0.2">
      <c r="B45" s="63" t="s">
        <v>178</v>
      </c>
      <c r="C45" s="206"/>
      <c r="D45" s="206"/>
      <c r="E45" s="206"/>
      <c r="F45" s="489"/>
      <c r="G45" s="489"/>
      <c r="H45" s="489"/>
      <c r="I45" s="489"/>
      <c r="J45" s="489"/>
      <c r="K45" s="489"/>
      <c r="L45" s="489"/>
      <c r="M45" s="489"/>
      <c r="N45" s="489"/>
      <c r="O45" s="489"/>
      <c r="P45" s="489"/>
      <c r="Q45" s="489"/>
      <c r="R45" s="489"/>
      <c r="S45" s="489"/>
      <c r="T45" s="489"/>
      <c r="U45" s="489"/>
      <c r="V45" s="489"/>
      <c r="W45" s="489"/>
      <c r="X45" s="489"/>
      <c r="Y45" s="489"/>
      <c r="Z45" s="489"/>
    </row>
    <row r="46" spans="2:26" s="18" customFormat="1" ht="9" customHeight="1" x14ac:dyDescent="0.2">
      <c r="B46" s="63" t="s">
        <v>177</v>
      </c>
      <c r="C46" s="58"/>
      <c r="D46" s="206"/>
      <c r="E46" s="206"/>
      <c r="F46" s="115"/>
      <c r="G46" s="115"/>
      <c r="H46" s="115"/>
      <c r="I46" s="115"/>
      <c r="J46" s="115"/>
      <c r="K46" s="115"/>
      <c r="L46" s="115"/>
      <c r="M46" s="115"/>
      <c r="N46" s="115"/>
      <c r="O46" s="115"/>
      <c r="P46" s="115"/>
      <c r="Q46" s="115"/>
      <c r="R46" s="115"/>
      <c r="S46" s="115"/>
      <c r="T46" s="115"/>
      <c r="U46" s="115"/>
      <c r="V46" s="115"/>
      <c r="W46" s="115"/>
      <c r="X46" s="115"/>
      <c r="Y46" s="115"/>
      <c r="Z46" s="115"/>
    </row>
    <row r="47" spans="2:26" s="18" customFormat="1" ht="10.5" customHeight="1" x14ac:dyDescent="0.2">
      <c r="B47" s="63" t="s">
        <v>139</v>
      </c>
      <c r="C47" s="58"/>
      <c r="D47" s="206"/>
      <c r="E47" s="206"/>
      <c r="F47" s="115"/>
      <c r="G47" s="115"/>
      <c r="H47" s="115"/>
      <c r="I47" s="115"/>
      <c r="J47" s="115"/>
      <c r="K47" s="115"/>
      <c r="L47" s="115"/>
      <c r="M47" s="115"/>
      <c r="N47" s="115"/>
      <c r="O47" s="115"/>
      <c r="P47" s="115"/>
      <c r="Q47" s="115"/>
      <c r="R47" s="115"/>
      <c r="S47" s="115"/>
      <c r="T47" s="115"/>
      <c r="U47" s="115"/>
      <c r="V47" s="115"/>
      <c r="W47" s="115"/>
      <c r="X47" s="115"/>
      <c r="Y47" s="115"/>
      <c r="Z47" s="115"/>
    </row>
    <row r="48" spans="2:26" x14ac:dyDescent="0.2">
      <c r="B48" s="64"/>
    </row>
    <row r="49" spans="2:2" x14ac:dyDescent="0.2">
      <c r="B49" s="64"/>
    </row>
    <row r="50" spans="2:2" x14ac:dyDescent="0.2">
      <c r="B50" s="64"/>
    </row>
    <row r="51" spans="2:2" x14ac:dyDescent="0.2">
      <c r="B51" s="64"/>
    </row>
  </sheetData>
  <mergeCells count="46">
    <mergeCell ref="B2:Y2"/>
    <mergeCell ref="D41:E41"/>
    <mergeCell ref="D42:E42"/>
    <mergeCell ref="D43:E43"/>
    <mergeCell ref="D44:E44"/>
    <mergeCell ref="C40:E40"/>
    <mergeCell ref="D35:E35"/>
    <mergeCell ref="D36:E36"/>
    <mergeCell ref="D37:E37"/>
    <mergeCell ref="D38:E38"/>
    <mergeCell ref="D29:E29"/>
    <mergeCell ref="D30:E30"/>
    <mergeCell ref="D31:E31"/>
    <mergeCell ref="D32:E32"/>
    <mergeCell ref="D33:E33"/>
    <mergeCell ref="O5:Q5"/>
    <mergeCell ref="D39:E39"/>
    <mergeCell ref="D28:E28"/>
    <mergeCell ref="D17:E17"/>
    <mergeCell ref="D18:E18"/>
    <mergeCell ref="D19:E19"/>
    <mergeCell ref="D20:E20"/>
    <mergeCell ref="D21:E21"/>
    <mergeCell ref="D22:E22"/>
    <mergeCell ref="C23:E23"/>
    <mergeCell ref="C24:E24"/>
    <mergeCell ref="D25:E25"/>
    <mergeCell ref="D26:E26"/>
    <mergeCell ref="D27:E27"/>
    <mergeCell ref="D34:E34"/>
    <mergeCell ref="U5:W5"/>
    <mergeCell ref="X5:Z5"/>
    <mergeCell ref="D16:E16"/>
    <mergeCell ref="B4:E6"/>
    <mergeCell ref="B8:E8"/>
    <mergeCell ref="C9:E9"/>
    <mergeCell ref="D13:E13"/>
    <mergeCell ref="D14:E14"/>
    <mergeCell ref="D15:E15"/>
    <mergeCell ref="F4:H5"/>
    <mergeCell ref="I4:N4"/>
    <mergeCell ref="I5:K5"/>
    <mergeCell ref="L5:N5"/>
    <mergeCell ref="O4:T4"/>
    <mergeCell ref="U4:Z4"/>
    <mergeCell ref="R5:T5"/>
  </mergeCells>
  <printOptions horizontalCentered="1" verticalCentered="1"/>
  <pageMargins left="0.23622047244094491" right="0.23622047244094491" top="0.70866141732283472" bottom="0.19685039370078741" header="0.19685039370078741" footer="0"/>
  <pageSetup paperSize="9" scale="64" orientation="landscape" r:id="rId1"/>
  <headerFooter scaleWithDoc="0"/>
  <ignoredErrors>
    <ignoredError sqref="C36" numberStoredAsText="1"/>
  </ignoredErrors>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11BCF9-F2BB-4FB0-A0BC-AA73BC8DA2F6}">
  <sheetPr>
    <tabColor theme="0" tint="-0.34998626667073579"/>
  </sheetPr>
  <dimension ref="A2:AE50"/>
  <sheetViews>
    <sheetView showGridLines="0" workbookViewId="0"/>
  </sheetViews>
  <sheetFormatPr defaultRowHeight="10.5" x14ac:dyDescent="0.15"/>
  <cols>
    <col min="1" max="1" width="1.5703125" style="159" customWidth="1"/>
    <col min="2" max="2" width="5" style="723" customWidth="1"/>
    <col min="3" max="3" width="8.5703125" style="723" customWidth="1"/>
    <col min="4" max="4" width="4.7109375" style="159" customWidth="1"/>
    <col min="5" max="5" width="44.28515625" style="159" customWidth="1"/>
    <col min="6" max="8" width="10.7109375" style="159" customWidth="1"/>
    <col min="9" max="9" width="10.140625" style="159" bestFit="1" customWidth="1"/>
    <col min="10" max="10" width="10.5703125" style="159" customWidth="1"/>
    <col min="11" max="13" width="8.7109375" style="159" customWidth="1"/>
    <col min="14" max="14" width="9" style="159" customWidth="1"/>
    <col min="15" max="16384" width="9.140625" style="159"/>
  </cols>
  <sheetData>
    <row r="2" spans="1:31" ht="24" customHeight="1" x14ac:dyDescent="0.15">
      <c r="B2" s="868" t="s">
        <v>237</v>
      </c>
      <c r="C2" s="868"/>
      <c r="D2" s="868"/>
      <c r="E2" s="868"/>
      <c r="F2" s="868"/>
      <c r="G2" s="868"/>
      <c r="H2" s="868"/>
      <c r="I2" s="868"/>
      <c r="J2" s="868"/>
      <c r="K2" s="868"/>
      <c r="L2" s="868"/>
      <c r="M2" s="868"/>
      <c r="N2" s="868"/>
      <c r="O2" s="613"/>
    </row>
    <row r="3" spans="1:31" ht="5.25" customHeight="1" thickBot="1" x14ac:dyDescent="0.2">
      <c r="B3" s="694"/>
      <c r="C3" s="694"/>
      <c r="D3" s="695"/>
      <c r="E3" s="696"/>
      <c r="F3" s="695"/>
      <c r="G3" s="695"/>
      <c r="H3" s="695"/>
      <c r="I3" s="695"/>
      <c r="J3" s="695"/>
      <c r="K3" s="695"/>
      <c r="L3" s="695"/>
      <c r="M3" s="695"/>
      <c r="N3" s="695"/>
    </row>
    <row r="4" spans="1:31" ht="6" customHeight="1" thickBot="1" x14ac:dyDescent="0.2">
      <c r="B4" s="864" t="s">
        <v>52</v>
      </c>
      <c r="C4" s="865"/>
      <c r="D4" s="865"/>
      <c r="E4" s="866"/>
      <c r="F4" s="915" t="s">
        <v>170</v>
      </c>
      <c r="G4" s="915"/>
      <c r="H4" s="915"/>
      <c r="I4" s="915" t="s">
        <v>171</v>
      </c>
      <c r="J4" s="915"/>
      <c r="K4" s="915"/>
      <c r="L4" s="915" t="s">
        <v>172</v>
      </c>
      <c r="M4" s="915"/>
      <c r="N4" s="915"/>
    </row>
    <row r="5" spans="1:31" s="120" customFormat="1" ht="15" customHeight="1" thickBot="1" x14ac:dyDescent="0.25">
      <c r="B5" s="867"/>
      <c r="C5" s="868"/>
      <c r="D5" s="868"/>
      <c r="E5" s="869"/>
      <c r="F5" s="915"/>
      <c r="G5" s="915"/>
      <c r="H5" s="915"/>
      <c r="I5" s="915"/>
      <c r="J5" s="915"/>
      <c r="K5" s="915"/>
      <c r="L5" s="915"/>
      <c r="M5" s="915"/>
      <c r="N5" s="915"/>
    </row>
    <row r="6" spans="1:31" s="120" customFormat="1" ht="6.75" customHeight="1" thickBot="1" x14ac:dyDescent="0.25">
      <c r="B6" s="867"/>
      <c r="C6" s="868"/>
      <c r="D6" s="868"/>
      <c r="E6" s="869"/>
      <c r="F6" s="915"/>
      <c r="G6" s="915"/>
      <c r="H6" s="915"/>
      <c r="I6" s="915"/>
      <c r="J6" s="915"/>
      <c r="K6" s="915"/>
      <c r="L6" s="915"/>
      <c r="M6" s="915"/>
      <c r="N6" s="915"/>
    </row>
    <row r="7" spans="1:31" s="120" customFormat="1" ht="13.5" customHeight="1" thickBot="1" x14ac:dyDescent="0.25">
      <c r="B7" s="870"/>
      <c r="C7" s="871"/>
      <c r="D7" s="871"/>
      <c r="E7" s="872"/>
      <c r="F7" s="189" t="s">
        <v>9</v>
      </c>
      <c r="G7" s="189" t="s">
        <v>1</v>
      </c>
      <c r="H7" s="189" t="s">
        <v>2</v>
      </c>
      <c r="I7" s="189" t="s">
        <v>9</v>
      </c>
      <c r="J7" s="189" t="s">
        <v>1</v>
      </c>
      <c r="K7" s="189" t="s">
        <v>2</v>
      </c>
      <c r="L7" s="189" t="s">
        <v>9</v>
      </c>
      <c r="M7" s="189" t="s">
        <v>1</v>
      </c>
      <c r="N7" s="189" t="s">
        <v>2</v>
      </c>
    </row>
    <row r="8" spans="1:31" s="697" customFormat="1" ht="4.5" customHeight="1" x14ac:dyDescent="0.2">
      <c r="B8" s="131"/>
      <c r="C8" s="157"/>
      <c r="D8" s="132"/>
      <c r="E8" s="155"/>
      <c r="F8" s="698"/>
      <c r="G8" s="699"/>
      <c r="H8" s="700"/>
      <c r="I8" s="698"/>
      <c r="J8" s="699"/>
      <c r="K8" s="700"/>
      <c r="L8" s="701"/>
      <c r="M8" s="702"/>
      <c r="N8" s="703"/>
    </row>
    <row r="9" spans="1:31" s="708" customFormat="1" ht="20.25" customHeight="1" x14ac:dyDescent="0.2">
      <c r="A9" s="704"/>
      <c r="B9" s="879" t="s">
        <v>157</v>
      </c>
      <c r="C9" s="880"/>
      <c r="D9" s="880"/>
      <c r="E9" s="881"/>
      <c r="F9" s="705">
        <v>18235.997527474883</v>
      </c>
      <c r="G9" s="706">
        <v>19624.353666500443</v>
      </c>
      <c r="H9" s="707">
        <v>16839.626286312505</v>
      </c>
      <c r="I9" s="705">
        <v>2989.8494760059698</v>
      </c>
      <c r="J9" s="706">
        <v>3323.774878012317</v>
      </c>
      <c r="K9" s="707">
        <v>2653.9962932754147</v>
      </c>
      <c r="L9" s="705">
        <v>70.51650739191318</v>
      </c>
      <c r="M9" s="706">
        <v>75.390813821080002</v>
      </c>
      <c r="N9" s="707">
        <v>65.61406116289406</v>
      </c>
      <c r="O9" s="704"/>
      <c r="P9" s="704"/>
      <c r="Q9" s="704"/>
      <c r="R9" s="704"/>
      <c r="S9" s="704"/>
      <c r="T9" s="704"/>
      <c r="U9" s="704"/>
      <c r="V9" s="704"/>
      <c r="W9" s="704"/>
      <c r="X9" s="704"/>
      <c r="Y9" s="704"/>
      <c r="Z9" s="704"/>
      <c r="AA9" s="704"/>
      <c r="AB9" s="704"/>
      <c r="AC9" s="704"/>
      <c r="AD9" s="704"/>
      <c r="AE9" s="704"/>
    </row>
    <row r="10" spans="1:31" s="120" customFormat="1" ht="21.75" customHeight="1" x14ac:dyDescent="0.2">
      <c r="B10" s="126" t="s">
        <v>53</v>
      </c>
      <c r="C10" s="882" t="s">
        <v>164</v>
      </c>
      <c r="D10" s="882"/>
      <c r="E10" s="883"/>
      <c r="F10" s="709">
        <v>17411.925694805996</v>
      </c>
      <c r="G10" s="710">
        <v>18734.622810086599</v>
      </c>
      <c r="H10" s="711">
        <v>15430.974019692852</v>
      </c>
      <c r="I10" s="709">
        <v>3022.4297509820994</v>
      </c>
      <c r="J10" s="710">
        <v>3274.3642387845625</v>
      </c>
      <c r="K10" s="711">
        <v>2645.1173339022266</v>
      </c>
      <c r="L10" s="709">
        <v>77.94108797194427</v>
      </c>
      <c r="M10" s="710">
        <v>81.037828134481799</v>
      </c>
      <c r="N10" s="711">
        <v>73.303221493293407</v>
      </c>
    </row>
    <row r="11" spans="1:31" s="120" customFormat="1" ht="15.75" customHeight="1" x14ac:dyDescent="0.2">
      <c r="B11" s="131" t="s">
        <v>54</v>
      </c>
      <c r="C11" s="132" t="s">
        <v>14</v>
      </c>
      <c r="D11" s="132"/>
      <c r="E11" s="133"/>
      <c r="F11" s="712">
        <v>15879.225668102534</v>
      </c>
      <c r="G11" s="713">
        <v>17824.046708427108</v>
      </c>
      <c r="H11" s="714">
        <v>13006.226663069307</v>
      </c>
      <c r="I11" s="712">
        <v>2684.7236716722036</v>
      </c>
      <c r="J11" s="713">
        <v>3047.7022681475287</v>
      </c>
      <c r="K11" s="714">
        <v>2148.5112773698675</v>
      </c>
      <c r="L11" s="712">
        <v>61.934164082889097</v>
      </c>
      <c r="M11" s="713">
        <v>75.306669935503436</v>
      </c>
      <c r="N11" s="714">
        <v>42.179546453419313</v>
      </c>
    </row>
    <row r="12" spans="1:31" s="697" customFormat="1" ht="14.25" customHeight="1" x14ac:dyDescent="0.2">
      <c r="B12" s="131"/>
      <c r="C12" s="134" t="s">
        <v>55</v>
      </c>
      <c r="D12" s="132" t="s">
        <v>16</v>
      </c>
      <c r="E12" s="133"/>
      <c r="F12" s="712">
        <v>14314.66526650285</v>
      </c>
      <c r="G12" s="713">
        <v>14280.404178950073</v>
      </c>
      <c r="H12" s="714">
        <v>14855.882558598201</v>
      </c>
      <c r="I12" s="712">
        <v>2222.4293806411442</v>
      </c>
      <c r="J12" s="713">
        <v>2226.2377442734592</v>
      </c>
      <c r="K12" s="714">
        <v>2162.2692281294039</v>
      </c>
      <c r="L12" s="712">
        <v>4.9206724472123922</v>
      </c>
      <c r="M12" s="713">
        <v>5.232169496539421</v>
      </c>
      <c r="N12" s="714">
        <v>0</v>
      </c>
    </row>
    <row r="13" spans="1:31" s="120" customFormat="1" ht="14.25" customHeight="1" x14ac:dyDescent="0.2">
      <c r="B13" s="131"/>
      <c r="C13" s="134" t="s">
        <v>15</v>
      </c>
      <c r="D13" s="132" t="s">
        <v>17</v>
      </c>
      <c r="E13" s="133"/>
      <c r="F13" s="712">
        <v>15542.457228210014</v>
      </c>
      <c r="G13" s="713">
        <v>17601.385894865067</v>
      </c>
      <c r="H13" s="714">
        <v>12673.89410195321</v>
      </c>
      <c r="I13" s="712">
        <v>2602.7445647184422</v>
      </c>
      <c r="J13" s="713">
        <v>2987.153006697396</v>
      </c>
      <c r="K13" s="714">
        <v>2067.174828893596</v>
      </c>
      <c r="L13" s="712">
        <v>56.809115461641269</v>
      </c>
      <c r="M13" s="713">
        <v>69.872996447884788</v>
      </c>
      <c r="N13" s="714">
        <v>38.60811224581542</v>
      </c>
    </row>
    <row r="14" spans="1:31" s="120" customFormat="1" ht="21" customHeight="1" x14ac:dyDescent="0.2">
      <c r="B14" s="135"/>
      <c r="C14" s="136" t="s">
        <v>57</v>
      </c>
      <c r="D14" s="849" t="s">
        <v>78</v>
      </c>
      <c r="E14" s="850"/>
      <c r="F14" s="712">
        <v>15867.761528684618</v>
      </c>
      <c r="G14" s="713">
        <v>18729.264226865267</v>
      </c>
      <c r="H14" s="714">
        <v>12999.586853165358</v>
      </c>
      <c r="I14" s="712">
        <v>2563.301944771124</v>
      </c>
      <c r="J14" s="713">
        <v>2933.1232954935149</v>
      </c>
      <c r="K14" s="714">
        <v>2192.6183059673904</v>
      </c>
      <c r="L14" s="712">
        <v>65.426167554490377</v>
      </c>
      <c r="M14" s="713">
        <v>64.13510197573288</v>
      </c>
      <c r="N14" s="714">
        <v>66.720243425808306</v>
      </c>
    </row>
    <row r="15" spans="1:31" s="120" customFormat="1" ht="21" customHeight="1" x14ac:dyDescent="0.2">
      <c r="B15" s="135"/>
      <c r="C15" s="137" t="s">
        <v>58</v>
      </c>
      <c r="D15" s="849" t="s">
        <v>96</v>
      </c>
      <c r="E15" s="850"/>
      <c r="F15" s="712">
        <v>12408.106659186175</v>
      </c>
      <c r="G15" s="713">
        <v>14559.738731187423</v>
      </c>
      <c r="H15" s="714">
        <v>10984.402842311825</v>
      </c>
      <c r="I15" s="712">
        <v>2098.0790437943278</v>
      </c>
      <c r="J15" s="713">
        <v>2579.1095851417294</v>
      </c>
      <c r="K15" s="714">
        <v>1779.7880930963918</v>
      </c>
      <c r="L15" s="712">
        <v>13.763909661408087</v>
      </c>
      <c r="M15" s="713">
        <v>11.050217812818484</v>
      </c>
      <c r="N15" s="714">
        <v>15.559520301783216</v>
      </c>
    </row>
    <row r="16" spans="1:31" s="120" customFormat="1" ht="21" customHeight="1" x14ac:dyDescent="0.2">
      <c r="B16" s="135"/>
      <c r="C16" s="137" t="s">
        <v>59</v>
      </c>
      <c r="D16" s="849" t="s">
        <v>97</v>
      </c>
      <c r="E16" s="850"/>
      <c r="F16" s="712">
        <v>18691.679475849676</v>
      </c>
      <c r="G16" s="713">
        <v>19950.631281018479</v>
      </c>
      <c r="H16" s="714">
        <v>15176.84899170724</v>
      </c>
      <c r="I16" s="712">
        <v>3196.4860285723316</v>
      </c>
      <c r="J16" s="713">
        <v>3425.1919274702245</v>
      </c>
      <c r="K16" s="714">
        <v>2557.9687620263276</v>
      </c>
      <c r="L16" s="712">
        <v>22.656310142760017</v>
      </c>
      <c r="M16" s="713">
        <v>18.195358324878516</v>
      </c>
      <c r="N16" s="714">
        <v>35.110710202719986</v>
      </c>
    </row>
    <row r="17" spans="2:14" s="120" customFormat="1" ht="21" customHeight="1" x14ac:dyDescent="0.2">
      <c r="B17" s="135"/>
      <c r="C17" s="137" t="s">
        <v>60</v>
      </c>
      <c r="D17" s="849" t="s">
        <v>98</v>
      </c>
      <c r="E17" s="850"/>
      <c r="F17" s="712">
        <v>18249.832471984198</v>
      </c>
      <c r="G17" s="713">
        <v>19424.278309994672</v>
      </c>
      <c r="H17" s="714">
        <v>16027.012860198109</v>
      </c>
      <c r="I17" s="712">
        <v>3152.814839901238</v>
      </c>
      <c r="J17" s="713">
        <v>3414.2792358805445</v>
      </c>
      <c r="K17" s="714">
        <v>2657.9532052845798</v>
      </c>
      <c r="L17" s="712">
        <v>94.245578166517333</v>
      </c>
      <c r="M17" s="713">
        <v>113.30300379111172</v>
      </c>
      <c r="N17" s="714">
        <v>58.176465349648431</v>
      </c>
    </row>
    <row r="18" spans="2:14" s="120" customFormat="1" ht="21" customHeight="1" x14ac:dyDescent="0.2">
      <c r="B18" s="135"/>
      <c r="C18" s="137" t="s">
        <v>61</v>
      </c>
      <c r="D18" s="849" t="s">
        <v>87</v>
      </c>
      <c r="E18" s="850"/>
      <c r="F18" s="712">
        <v>16662.690026654735</v>
      </c>
      <c r="G18" s="713">
        <v>17185.517103414419</v>
      </c>
      <c r="H18" s="714">
        <v>14498.534645944323</v>
      </c>
      <c r="I18" s="712">
        <v>2809.1163623064658</v>
      </c>
      <c r="J18" s="713">
        <v>2932.1534527116992</v>
      </c>
      <c r="K18" s="714">
        <v>2299.8248717476777</v>
      </c>
      <c r="L18" s="712">
        <v>120.38872872393917</v>
      </c>
      <c r="M18" s="713">
        <v>130.04785321532756</v>
      </c>
      <c r="N18" s="714">
        <v>80.406395807010753</v>
      </c>
    </row>
    <row r="19" spans="2:14" s="120" customFormat="1" ht="21" customHeight="1" x14ac:dyDescent="0.2">
      <c r="B19" s="135"/>
      <c r="C19" s="137" t="s">
        <v>62</v>
      </c>
      <c r="D19" s="849" t="s">
        <v>88</v>
      </c>
      <c r="E19" s="850"/>
      <c r="F19" s="712">
        <v>18592.569905168788</v>
      </c>
      <c r="G19" s="713">
        <v>19690.253153669328</v>
      </c>
      <c r="H19" s="714">
        <v>15186.232100162986</v>
      </c>
      <c r="I19" s="712">
        <v>3044.8656818319464</v>
      </c>
      <c r="J19" s="713">
        <v>3224.4778553787728</v>
      </c>
      <c r="K19" s="714">
        <v>2487.4920152230948</v>
      </c>
      <c r="L19" s="712">
        <v>74.867796126241657</v>
      </c>
      <c r="M19" s="713">
        <v>81.4320483040608</v>
      </c>
      <c r="N19" s="714">
        <v>54.497566020753773</v>
      </c>
    </row>
    <row r="20" spans="2:14" s="120" customFormat="1" ht="21" customHeight="1" x14ac:dyDescent="0.2">
      <c r="B20" s="135"/>
      <c r="C20" s="137" t="s">
        <v>63</v>
      </c>
      <c r="D20" s="849" t="s">
        <v>159</v>
      </c>
      <c r="E20" s="850"/>
      <c r="F20" s="712">
        <v>17436.4999212863</v>
      </c>
      <c r="G20" s="713">
        <v>19828.976009086393</v>
      </c>
      <c r="H20" s="714">
        <v>13465.193945041559</v>
      </c>
      <c r="I20" s="712">
        <v>2813.7824704903546</v>
      </c>
      <c r="J20" s="713">
        <v>3256.0032446591808</v>
      </c>
      <c r="K20" s="714">
        <v>2079.733753250669</v>
      </c>
      <c r="L20" s="712">
        <v>71.158909798818442</v>
      </c>
      <c r="M20" s="713">
        <v>83.460552567561592</v>
      </c>
      <c r="N20" s="714">
        <v>50.739233424932195</v>
      </c>
    </row>
    <row r="21" spans="2:14" s="120" customFormat="1" ht="21" customHeight="1" x14ac:dyDescent="0.2">
      <c r="B21" s="135"/>
      <c r="C21" s="137" t="s">
        <v>64</v>
      </c>
      <c r="D21" s="849" t="s">
        <v>56</v>
      </c>
      <c r="E21" s="850"/>
      <c r="F21" s="712">
        <v>12136.181790649871</v>
      </c>
      <c r="G21" s="713">
        <v>12532.790603379917</v>
      </c>
      <c r="H21" s="714">
        <v>11369.893483254695</v>
      </c>
      <c r="I21" s="712">
        <v>1961.4415718495536</v>
      </c>
      <c r="J21" s="713">
        <v>2076.04425026851</v>
      </c>
      <c r="K21" s="714">
        <v>1740.017615422252</v>
      </c>
      <c r="L21" s="712">
        <v>30.960825382832727</v>
      </c>
      <c r="M21" s="713">
        <v>30.010166729533406</v>
      </c>
      <c r="N21" s="714">
        <v>32.797593974364624</v>
      </c>
    </row>
    <row r="22" spans="2:14" s="120" customFormat="1" ht="21" customHeight="1" x14ac:dyDescent="0.2">
      <c r="B22" s="135"/>
      <c r="C22" s="137">
        <v>33</v>
      </c>
      <c r="D22" s="849" t="s">
        <v>79</v>
      </c>
      <c r="E22" s="850"/>
      <c r="F22" s="712">
        <v>18688.407569752802</v>
      </c>
      <c r="G22" s="713">
        <v>20042.247294273642</v>
      </c>
      <c r="H22" s="714">
        <v>14583.939026005582</v>
      </c>
      <c r="I22" s="712">
        <v>3365.6981268221643</v>
      </c>
      <c r="J22" s="713">
        <v>3646.1228846747031</v>
      </c>
      <c r="K22" s="714">
        <v>2515.5276253611164</v>
      </c>
      <c r="L22" s="712">
        <v>31.239374489147227</v>
      </c>
      <c r="M22" s="713">
        <v>40.154608421424264</v>
      </c>
      <c r="N22" s="714">
        <v>4.2108447655625376</v>
      </c>
    </row>
    <row r="23" spans="2:14" s="120" customFormat="1" ht="21.75" customHeight="1" x14ac:dyDescent="0.2">
      <c r="B23" s="135"/>
      <c r="C23" s="134" t="s">
        <v>65</v>
      </c>
      <c r="D23" s="860" t="s">
        <v>94</v>
      </c>
      <c r="E23" s="861"/>
      <c r="F23" s="712">
        <v>22255.142012102195</v>
      </c>
      <c r="G23" s="713">
        <v>21499.628069196024</v>
      </c>
      <c r="H23" s="714">
        <v>25177.985373532607</v>
      </c>
      <c r="I23" s="712">
        <v>4250.7188887020156</v>
      </c>
      <c r="J23" s="713">
        <v>4018.4699367437838</v>
      </c>
      <c r="K23" s="714">
        <v>5149.2162808469529</v>
      </c>
      <c r="L23" s="712">
        <v>164.63805995279125</v>
      </c>
      <c r="M23" s="713">
        <v>161.68628068334209</v>
      </c>
      <c r="N23" s="714">
        <v>176.05755594373457</v>
      </c>
    </row>
    <row r="24" spans="2:14" s="120" customFormat="1" ht="14.25" customHeight="1" x14ac:dyDescent="0.2">
      <c r="B24" s="131" t="s">
        <v>29</v>
      </c>
      <c r="C24" s="860" t="s">
        <v>18</v>
      </c>
      <c r="D24" s="860"/>
      <c r="E24" s="861"/>
      <c r="F24" s="712">
        <v>14173.927114522468</v>
      </c>
      <c r="G24" s="713">
        <v>14112.722110284254</v>
      </c>
      <c r="H24" s="714">
        <v>14691.026857768902</v>
      </c>
      <c r="I24" s="712">
        <v>2252.1946903926719</v>
      </c>
      <c r="J24" s="713">
        <v>2218.8083805780811</v>
      </c>
      <c r="K24" s="714">
        <v>2534.2639827317944</v>
      </c>
      <c r="L24" s="712">
        <v>35.75790540791867</v>
      </c>
      <c r="M24" s="713">
        <v>34.839745620629479</v>
      </c>
      <c r="N24" s="714">
        <v>43.515117357758555</v>
      </c>
    </row>
    <row r="25" spans="2:14" s="120" customFormat="1" ht="14.25" customHeight="1" x14ac:dyDescent="0.2">
      <c r="B25" s="131" t="s">
        <v>66</v>
      </c>
      <c r="C25" s="860" t="s">
        <v>19</v>
      </c>
      <c r="D25" s="860"/>
      <c r="E25" s="861"/>
      <c r="F25" s="712">
        <v>18673.135720477752</v>
      </c>
      <c r="G25" s="713">
        <v>20217.525846536522</v>
      </c>
      <c r="H25" s="714">
        <v>16682.394274356513</v>
      </c>
      <c r="I25" s="712">
        <v>3307.7028270731439</v>
      </c>
      <c r="J25" s="713">
        <v>3623.8880873128487</v>
      </c>
      <c r="K25" s="714">
        <v>2900.1354050914256</v>
      </c>
      <c r="L25" s="712">
        <v>92.200701999535852</v>
      </c>
      <c r="M25" s="713">
        <v>93.903733033783112</v>
      </c>
      <c r="N25" s="714">
        <v>90.005470103980045</v>
      </c>
    </row>
    <row r="26" spans="2:14" s="120" customFormat="1" ht="11.25" customHeight="1" x14ac:dyDescent="0.2">
      <c r="B26" s="131"/>
      <c r="C26" s="134" t="s">
        <v>20</v>
      </c>
      <c r="D26" s="860" t="s">
        <v>99</v>
      </c>
      <c r="E26" s="861"/>
      <c r="F26" s="712">
        <v>17103.739752000227</v>
      </c>
      <c r="G26" s="713">
        <v>19018.873104753282</v>
      </c>
      <c r="H26" s="714">
        <v>14985.257604490615</v>
      </c>
      <c r="I26" s="712">
        <v>3227.1972410066114</v>
      </c>
      <c r="J26" s="713">
        <v>3755.9044655846646</v>
      </c>
      <c r="K26" s="714">
        <v>2642.3519011675339</v>
      </c>
      <c r="L26" s="712">
        <v>43.309987879972965</v>
      </c>
      <c r="M26" s="713">
        <v>53.381790691374654</v>
      </c>
      <c r="N26" s="714">
        <v>32.168761385995353</v>
      </c>
    </row>
    <row r="27" spans="2:14" s="120" customFormat="1" ht="14.25" customHeight="1" x14ac:dyDescent="0.2">
      <c r="B27" s="131"/>
      <c r="C27" s="138">
        <v>45</v>
      </c>
      <c r="D27" s="849" t="s">
        <v>80</v>
      </c>
      <c r="E27" s="850"/>
      <c r="F27" s="712">
        <v>17563.741749351957</v>
      </c>
      <c r="G27" s="713">
        <v>18050.483130090965</v>
      </c>
      <c r="H27" s="714">
        <v>14929.199921491283</v>
      </c>
      <c r="I27" s="712">
        <v>3435.208998081177</v>
      </c>
      <c r="J27" s="713">
        <v>3561.8538996081152</v>
      </c>
      <c r="K27" s="714">
        <v>2749.7293911255665</v>
      </c>
      <c r="L27" s="712">
        <v>34.496722308372661</v>
      </c>
      <c r="M27" s="713">
        <v>40.491525720100064</v>
      </c>
      <c r="N27" s="714">
        <v>2.0491824792787838</v>
      </c>
    </row>
    <row r="28" spans="2:14" s="120" customFormat="1" ht="14.25" customHeight="1" x14ac:dyDescent="0.2">
      <c r="B28" s="131"/>
      <c r="C28" s="138">
        <v>46</v>
      </c>
      <c r="D28" s="849" t="s">
        <v>81</v>
      </c>
      <c r="E28" s="850"/>
      <c r="F28" s="712">
        <v>20647.257016535685</v>
      </c>
      <c r="G28" s="713">
        <v>21814.819324159569</v>
      </c>
      <c r="H28" s="714">
        <v>18360.008043976522</v>
      </c>
      <c r="I28" s="712">
        <v>4302.3847913707141</v>
      </c>
      <c r="J28" s="713">
        <v>4546.4594314169126</v>
      </c>
      <c r="K28" s="714">
        <v>3824.2437396870896</v>
      </c>
      <c r="L28" s="712">
        <v>84.993729635437802</v>
      </c>
      <c r="M28" s="713">
        <v>94.808487480972047</v>
      </c>
      <c r="N28" s="714">
        <v>65.766665990500215</v>
      </c>
    </row>
    <row r="29" spans="2:14" s="120" customFormat="1" ht="14.25" customHeight="1" x14ac:dyDescent="0.2">
      <c r="B29" s="131"/>
      <c r="C29" s="138">
        <v>47</v>
      </c>
      <c r="D29" s="849" t="s">
        <v>82</v>
      </c>
      <c r="E29" s="850"/>
      <c r="F29" s="712">
        <v>14790.293489496131</v>
      </c>
      <c r="G29" s="713">
        <v>16378.50078610391</v>
      </c>
      <c r="H29" s="714">
        <v>13858.304474168055</v>
      </c>
      <c r="I29" s="712">
        <v>2510.2272968323668</v>
      </c>
      <c r="J29" s="713">
        <v>2969.3952869057143</v>
      </c>
      <c r="K29" s="714">
        <v>2240.7791436519683</v>
      </c>
      <c r="L29" s="712">
        <v>19.216952463625098</v>
      </c>
      <c r="M29" s="713">
        <v>13.530017547204174</v>
      </c>
      <c r="N29" s="714">
        <v>22.554149619380585</v>
      </c>
    </row>
    <row r="30" spans="2:14" s="120" customFormat="1" ht="16.5" customHeight="1" x14ac:dyDescent="0.2">
      <c r="B30" s="131"/>
      <c r="C30" s="134" t="s">
        <v>1</v>
      </c>
      <c r="D30" s="860" t="str">
        <f>"Transportes e armazenagem"</f>
        <v>Transportes e armazenagem</v>
      </c>
      <c r="E30" s="861"/>
      <c r="F30" s="712">
        <v>21250.193262644578</v>
      </c>
      <c r="G30" s="713">
        <v>20963.237600113316</v>
      </c>
      <c r="H30" s="714">
        <v>22303.710655244449</v>
      </c>
      <c r="I30" s="712">
        <v>3176.1678550194679</v>
      </c>
      <c r="J30" s="713">
        <v>3101.0822855004985</v>
      </c>
      <c r="K30" s="714">
        <v>3451.8339726480031</v>
      </c>
      <c r="L30" s="712">
        <v>46.430481323640997</v>
      </c>
      <c r="M30" s="713">
        <v>45.673855889930444</v>
      </c>
      <c r="N30" s="714">
        <v>49.208325284155102</v>
      </c>
    </row>
    <row r="31" spans="2:14" s="120" customFormat="1" ht="16.5" customHeight="1" x14ac:dyDescent="0.2">
      <c r="B31" s="131"/>
      <c r="C31" s="134" t="s">
        <v>21</v>
      </c>
      <c r="D31" s="860" t="str">
        <f>"Alojamento, restauração e similares"</f>
        <v>Alojamento, restauração e similares</v>
      </c>
      <c r="E31" s="861"/>
      <c r="F31" s="712">
        <v>12561.991597236334</v>
      </c>
      <c r="G31" s="713">
        <v>13879.777560511553</v>
      </c>
      <c r="H31" s="714">
        <v>11504.682819894395</v>
      </c>
      <c r="I31" s="712">
        <v>1976.8067174223556</v>
      </c>
      <c r="J31" s="713">
        <v>2321.6130627889434</v>
      </c>
      <c r="K31" s="714">
        <v>1700.1557394948009</v>
      </c>
      <c r="L31" s="712">
        <v>97.949050178702009</v>
      </c>
      <c r="M31" s="713">
        <v>101.1433802427928</v>
      </c>
      <c r="N31" s="714">
        <v>95.386120151661416</v>
      </c>
    </row>
    <row r="32" spans="2:14" s="120" customFormat="1" ht="16.5" customHeight="1" x14ac:dyDescent="0.2">
      <c r="B32" s="131"/>
      <c r="C32" s="134" t="s">
        <v>22</v>
      </c>
      <c r="D32" s="860" t="str">
        <f>"Activ de informação e de comunicação "</f>
        <v xml:space="preserve">Activ de informação e de comunicação </v>
      </c>
      <c r="E32" s="861"/>
      <c r="F32" s="570">
        <v>28843.797483349688</v>
      </c>
      <c r="G32" s="568">
        <v>30203.306189484847</v>
      </c>
      <c r="H32" s="567">
        <v>26202.354657935099</v>
      </c>
      <c r="I32" s="570">
        <v>5073.144922221526</v>
      </c>
      <c r="J32" s="568">
        <v>5426.7745183617362</v>
      </c>
      <c r="K32" s="567">
        <v>4386.0641000366913</v>
      </c>
      <c r="L32" s="570">
        <v>151.52607433319599</v>
      </c>
      <c r="M32" s="568">
        <v>155.79613513675568</v>
      </c>
      <c r="N32" s="567">
        <v>143.22960559949416</v>
      </c>
    </row>
    <row r="33" spans="2:26" s="120" customFormat="1" ht="23.25" customHeight="1" x14ac:dyDescent="0.2">
      <c r="B33" s="131"/>
      <c r="C33" s="138" t="s">
        <v>69</v>
      </c>
      <c r="D33" s="849" t="s">
        <v>89</v>
      </c>
      <c r="E33" s="850"/>
      <c r="F33" s="712">
        <v>29246.231308807499</v>
      </c>
      <c r="G33" s="713">
        <v>32681.3813574673</v>
      </c>
      <c r="H33" s="714">
        <v>25531.094198432715</v>
      </c>
      <c r="I33" s="712">
        <v>4624.8032293387887</v>
      </c>
      <c r="J33" s="713">
        <v>5450.6113410498283</v>
      </c>
      <c r="K33" s="714">
        <v>3731.6863877431351</v>
      </c>
      <c r="L33" s="712">
        <v>168.43433666923914</v>
      </c>
      <c r="M33" s="713">
        <v>173.61213537730023</v>
      </c>
      <c r="N33" s="714">
        <v>162.83451370433789</v>
      </c>
    </row>
    <row r="34" spans="2:26" s="120" customFormat="1" ht="18" customHeight="1" x14ac:dyDescent="0.2">
      <c r="B34" s="131"/>
      <c r="C34" s="138" t="s">
        <v>70</v>
      </c>
      <c r="D34" s="849" t="s">
        <v>90</v>
      </c>
      <c r="E34" s="850"/>
      <c r="F34" s="712">
        <v>30281.162246200834</v>
      </c>
      <c r="G34" s="713">
        <v>31490.974969002149</v>
      </c>
      <c r="H34" s="714">
        <v>28422.765222454353</v>
      </c>
      <c r="I34" s="712">
        <v>5142.3222078175086</v>
      </c>
      <c r="J34" s="713">
        <v>5205.3290800370751</v>
      </c>
      <c r="K34" s="714">
        <v>5045.5371586924357</v>
      </c>
      <c r="L34" s="712">
        <v>177.97578963580517</v>
      </c>
      <c r="M34" s="713">
        <v>154.98261899597674</v>
      </c>
      <c r="N34" s="714">
        <v>213.29566938100041</v>
      </c>
    </row>
    <row r="35" spans="2:26" s="120" customFormat="1" ht="18" customHeight="1" x14ac:dyDescent="0.2">
      <c r="B35" s="131"/>
      <c r="C35" s="138" t="s">
        <v>71</v>
      </c>
      <c r="D35" s="849" t="s">
        <v>91</v>
      </c>
      <c r="E35" s="850"/>
      <c r="F35" s="712">
        <v>28227.518274659065</v>
      </c>
      <c r="G35" s="713">
        <v>29397.609681840881</v>
      </c>
      <c r="H35" s="714">
        <v>25340.583952188153</v>
      </c>
      <c r="I35" s="712">
        <v>5148.0001658687361</v>
      </c>
      <c r="J35" s="713">
        <v>5491.9090302245695</v>
      </c>
      <c r="K35" s="714">
        <v>4299.483290847742</v>
      </c>
      <c r="L35" s="712">
        <v>138.06206256659775</v>
      </c>
      <c r="M35" s="713">
        <v>153.14276423697564</v>
      </c>
      <c r="N35" s="714">
        <v>100.85386242775708</v>
      </c>
    </row>
    <row r="36" spans="2:26" s="120" customFormat="1" ht="12.75" customHeight="1" x14ac:dyDescent="0.2">
      <c r="B36" s="131"/>
      <c r="C36" s="134" t="s">
        <v>23</v>
      </c>
      <c r="D36" s="860" t="s">
        <v>122</v>
      </c>
      <c r="E36" s="861"/>
      <c r="F36" s="712">
        <v>35830.079733698134</v>
      </c>
      <c r="G36" s="713">
        <v>39595.101326604978</v>
      </c>
      <c r="H36" s="714">
        <v>31894.23821575685</v>
      </c>
      <c r="I36" s="712">
        <v>6957.341435099418</v>
      </c>
      <c r="J36" s="713">
        <v>7542.4206907496537</v>
      </c>
      <c r="K36" s="714">
        <v>6345.7169944819016</v>
      </c>
      <c r="L36" s="712">
        <v>210.38634712068111</v>
      </c>
      <c r="M36" s="713">
        <v>240.38158894887925</v>
      </c>
      <c r="N36" s="714">
        <v>179.0302140375324</v>
      </c>
    </row>
    <row r="37" spans="2:26" s="120" customFormat="1" ht="16.5" customHeight="1" x14ac:dyDescent="0.2">
      <c r="B37" s="131"/>
      <c r="C37" s="138">
        <v>64</v>
      </c>
      <c r="D37" s="849" t="s">
        <v>92</v>
      </c>
      <c r="E37" s="850"/>
      <c r="F37" s="712">
        <v>36869.326201819218</v>
      </c>
      <c r="G37" s="713">
        <v>40330.633626704635</v>
      </c>
      <c r="H37" s="714">
        <v>33150.265148906685</v>
      </c>
      <c r="I37" s="712">
        <v>6964.5954151552678</v>
      </c>
      <c r="J37" s="713">
        <v>7308.7841007671996</v>
      </c>
      <c r="K37" s="714">
        <v>6594.7759861414406</v>
      </c>
      <c r="L37" s="712">
        <v>239.75403395017668</v>
      </c>
      <c r="M37" s="713">
        <v>275.83841430602837</v>
      </c>
      <c r="N37" s="714">
        <v>200.98255337174385</v>
      </c>
    </row>
    <row r="38" spans="2:26" s="120" customFormat="1" ht="23.25" customHeight="1" x14ac:dyDescent="0.2">
      <c r="B38" s="131"/>
      <c r="C38" s="138" t="s">
        <v>72</v>
      </c>
      <c r="D38" s="849" t="s">
        <v>93</v>
      </c>
      <c r="E38" s="850"/>
      <c r="F38" s="712">
        <v>31837.260944992384</v>
      </c>
      <c r="G38" s="713">
        <v>36575.588682741603</v>
      </c>
      <c r="H38" s="714">
        <v>27379.522076782516</v>
      </c>
      <c r="I38" s="712">
        <v>6929.4714073933183</v>
      </c>
      <c r="J38" s="713">
        <v>8501.5473496678678</v>
      </c>
      <c r="K38" s="714">
        <v>5450.4888592203688</v>
      </c>
      <c r="L38" s="712">
        <v>97.554737535670483</v>
      </c>
      <c r="M38" s="713">
        <v>94.823966989045076</v>
      </c>
      <c r="N38" s="714">
        <v>100.12380043709751</v>
      </c>
    </row>
    <row r="39" spans="2:26" s="120" customFormat="1" ht="20.25" customHeight="1" x14ac:dyDescent="0.2">
      <c r="B39" s="131"/>
      <c r="C39" s="134" t="s">
        <v>73</v>
      </c>
      <c r="D39" s="862" t="s">
        <v>83</v>
      </c>
      <c r="E39" s="863"/>
      <c r="F39" s="712">
        <v>25271.659427359536</v>
      </c>
      <c r="G39" s="713">
        <v>28005.552150084564</v>
      </c>
      <c r="H39" s="714">
        <v>22433.169804273351</v>
      </c>
      <c r="I39" s="712">
        <v>5253.7136709409497</v>
      </c>
      <c r="J39" s="713">
        <v>5909.3866374066056</v>
      </c>
      <c r="K39" s="714">
        <v>4572.9550969191478</v>
      </c>
      <c r="L39" s="712">
        <v>278.66427864066071</v>
      </c>
      <c r="M39" s="713">
        <v>261.85525124367132</v>
      </c>
      <c r="N39" s="714">
        <v>296.11640814227974</v>
      </c>
    </row>
    <row r="40" spans="2:26" s="120" customFormat="1" ht="16.5" customHeight="1" x14ac:dyDescent="0.2">
      <c r="B40" s="131"/>
      <c r="C40" s="134" t="s">
        <v>25</v>
      </c>
      <c r="D40" s="862" t="s">
        <v>84</v>
      </c>
      <c r="E40" s="863"/>
      <c r="F40" s="712">
        <v>13037.616589223941</v>
      </c>
      <c r="G40" s="713">
        <v>13522.664770497151</v>
      </c>
      <c r="H40" s="714">
        <v>12332.928773140622</v>
      </c>
      <c r="I40" s="712">
        <v>2025.3135278441018</v>
      </c>
      <c r="J40" s="713">
        <v>2096.3090610532822</v>
      </c>
      <c r="K40" s="714">
        <v>1922.1697801085309</v>
      </c>
      <c r="L40" s="712">
        <v>63.139333003795095</v>
      </c>
      <c r="M40" s="713">
        <v>64.769991906166993</v>
      </c>
      <c r="N40" s="714">
        <v>60.770278742683338</v>
      </c>
    </row>
    <row r="41" spans="2:26" s="120" customFormat="1" ht="24" customHeight="1" x14ac:dyDescent="0.2">
      <c r="B41" s="126" t="s">
        <v>67</v>
      </c>
      <c r="C41" s="858" t="s">
        <v>161</v>
      </c>
      <c r="D41" s="858"/>
      <c r="E41" s="859"/>
      <c r="F41" s="709">
        <v>20584.939057311538</v>
      </c>
      <c r="G41" s="710">
        <v>26487.740979598322</v>
      </c>
      <c r="H41" s="711">
        <v>18904.801296916845</v>
      </c>
      <c r="I41" s="709">
        <v>2896.9823764266703</v>
      </c>
      <c r="J41" s="710">
        <v>3704.9287426481237</v>
      </c>
      <c r="K41" s="711">
        <v>2667.0134199659865</v>
      </c>
      <c r="L41" s="709">
        <v>49.353418235503561</v>
      </c>
      <c r="M41" s="710">
        <v>31.829723277697369</v>
      </c>
      <c r="N41" s="711">
        <v>54.341256551589993</v>
      </c>
    </row>
    <row r="42" spans="2:26" s="697" customFormat="1" ht="12.75" customHeight="1" x14ac:dyDescent="0.2">
      <c r="B42" s="135"/>
      <c r="C42" s="140" t="s">
        <v>74</v>
      </c>
      <c r="D42" s="847" t="s">
        <v>24</v>
      </c>
      <c r="E42" s="848"/>
      <c r="F42" s="712">
        <v>24998.575052219821</v>
      </c>
      <c r="G42" s="713">
        <v>29288.268525656214</v>
      </c>
      <c r="H42" s="714">
        <v>23576.067191485599</v>
      </c>
      <c r="I42" s="712">
        <v>3516.7814200439634</v>
      </c>
      <c r="J42" s="713">
        <v>4111.2439741827329</v>
      </c>
      <c r="K42" s="714">
        <v>3319.6513310501932</v>
      </c>
      <c r="L42" s="712">
        <v>31.819794418440416</v>
      </c>
      <c r="M42" s="713">
        <v>22.324815775848428</v>
      </c>
      <c r="N42" s="714">
        <v>34.968430058779248</v>
      </c>
    </row>
    <row r="43" spans="2:26" s="120" customFormat="1" ht="12" customHeight="1" x14ac:dyDescent="0.2">
      <c r="B43" s="135"/>
      <c r="C43" s="140" t="s">
        <v>75</v>
      </c>
      <c r="D43" s="847" t="s">
        <v>85</v>
      </c>
      <c r="E43" s="848"/>
      <c r="F43" s="712">
        <v>17428.182339311621</v>
      </c>
      <c r="G43" s="713">
        <v>23712.63081744334</v>
      </c>
      <c r="H43" s="714">
        <v>16143.640079711786</v>
      </c>
      <c r="I43" s="712">
        <v>2416.4045717032782</v>
      </c>
      <c r="J43" s="713">
        <v>3189.4055769509164</v>
      </c>
      <c r="K43" s="714">
        <v>2258.4030443761062</v>
      </c>
      <c r="L43" s="712">
        <v>55.839697658600024</v>
      </c>
      <c r="M43" s="713">
        <v>26.948399700440678</v>
      </c>
      <c r="N43" s="714">
        <v>61.745083515622767</v>
      </c>
    </row>
    <row r="44" spans="2:26" s="120" customFormat="1" ht="12" customHeight="1" x14ac:dyDescent="0.2">
      <c r="B44" s="135"/>
      <c r="C44" s="140" t="s">
        <v>76</v>
      </c>
      <c r="D44" s="847" t="s">
        <v>95</v>
      </c>
      <c r="E44" s="848"/>
      <c r="F44" s="712">
        <v>23911.620827046376</v>
      </c>
      <c r="G44" s="713">
        <v>28634.29796098599</v>
      </c>
      <c r="H44" s="714">
        <v>15690.711948395296</v>
      </c>
      <c r="I44" s="712">
        <v>3628.2190090897043</v>
      </c>
      <c r="J44" s="713">
        <v>4282.9589502706658</v>
      </c>
      <c r="K44" s="714">
        <v>2488.4931199366661</v>
      </c>
      <c r="L44" s="712">
        <v>80.11500424663636</v>
      </c>
      <c r="M44" s="713">
        <v>66.728627184638071</v>
      </c>
      <c r="N44" s="714">
        <v>103.41708120868169</v>
      </c>
    </row>
    <row r="45" spans="2:26" s="120" customFormat="1" ht="12" customHeight="1" x14ac:dyDescent="0.2">
      <c r="B45" s="135"/>
      <c r="C45" s="140" t="s">
        <v>77</v>
      </c>
      <c r="D45" s="847" t="s">
        <v>86</v>
      </c>
      <c r="E45" s="848"/>
      <c r="F45" s="715">
        <v>16997.482874049587</v>
      </c>
      <c r="G45" s="713">
        <v>21864.881250834536</v>
      </c>
      <c r="H45" s="714">
        <v>14854.457283603821</v>
      </c>
      <c r="I45" s="712">
        <v>2638.4734459993447</v>
      </c>
      <c r="J45" s="713">
        <v>3376.1394557861195</v>
      </c>
      <c r="K45" s="714">
        <v>2313.692728703862</v>
      </c>
      <c r="L45" s="712">
        <v>102.73760786511704</v>
      </c>
      <c r="M45" s="713">
        <v>79.625381130852261</v>
      </c>
      <c r="N45" s="714">
        <v>112.91349434688688</v>
      </c>
    </row>
    <row r="46" spans="2:26" ht="4.5" customHeight="1" thickBot="1" x14ac:dyDescent="0.2">
      <c r="B46" s="716"/>
      <c r="C46" s="717"/>
      <c r="D46" s="718"/>
      <c r="E46" s="719"/>
      <c r="F46" s="720"/>
      <c r="G46" s="721"/>
      <c r="H46" s="722"/>
      <c r="I46" s="720"/>
      <c r="J46" s="721"/>
      <c r="K46" s="722"/>
      <c r="L46" s="720"/>
      <c r="M46" s="721"/>
      <c r="N46" s="722"/>
    </row>
    <row r="47" spans="2:26" ht="12" customHeight="1" x14ac:dyDescent="0.15">
      <c r="B47" s="360" t="s">
        <v>213</v>
      </c>
      <c r="C47" s="157"/>
      <c r="D47" s="157"/>
      <c r="E47" s="157"/>
      <c r="F47" s="157"/>
      <c r="G47" s="157"/>
      <c r="H47" s="157"/>
      <c r="I47" s="157"/>
      <c r="J47" s="157"/>
      <c r="K47" s="157"/>
      <c r="L47" s="157"/>
      <c r="M47" s="157"/>
      <c r="N47" s="157"/>
      <c r="O47" s="157"/>
      <c r="P47" s="157"/>
      <c r="Q47" s="157"/>
      <c r="R47" s="157"/>
      <c r="S47" s="157"/>
      <c r="T47" s="157"/>
      <c r="U47" s="157"/>
      <c r="V47" s="157"/>
      <c r="W47" s="157"/>
      <c r="X47" s="157"/>
      <c r="Y47" s="157"/>
      <c r="Z47" s="157"/>
    </row>
    <row r="48" spans="2:26" ht="12" customHeight="1" x14ac:dyDescent="0.2">
      <c r="B48" s="158" t="s">
        <v>214</v>
      </c>
      <c r="C48" s="158"/>
      <c r="D48" s="158"/>
      <c r="E48" s="158"/>
      <c r="F48" s="158"/>
      <c r="G48" s="158"/>
      <c r="H48" s="158"/>
      <c r="I48" s="158"/>
      <c r="J48" s="158"/>
      <c r="K48" s="158"/>
      <c r="L48" s="158"/>
      <c r="M48" s="158"/>
      <c r="N48" s="158"/>
      <c r="O48" s="158"/>
      <c r="P48" s="158"/>
      <c r="Q48" s="158"/>
      <c r="R48" s="158"/>
      <c r="S48" s="158"/>
      <c r="T48" s="158"/>
      <c r="U48" s="158"/>
      <c r="V48" s="158"/>
      <c r="W48" s="158"/>
      <c r="X48" s="158"/>
      <c r="Y48" s="158"/>
      <c r="Z48" s="158"/>
    </row>
    <row r="49" spans="2:26" ht="21" customHeight="1" x14ac:dyDescent="0.2">
      <c r="B49" s="916" t="s">
        <v>215</v>
      </c>
      <c r="C49" s="916"/>
      <c r="D49" s="916"/>
      <c r="E49" s="916"/>
      <c r="F49" s="916"/>
      <c r="G49" s="916"/>
      <c r="H49" s="916"/>
      <c r="I49" s="916"/>
      <c r="J49" s="916"/>
      <c r="K49" s="916"/>
      <c r="L49" s="916"/>
      <c r="M49" s="916"/>
      <c r="N49" s="916"/>
      <c r="O49" s="158"/>
      <c r="P49" s="158"/>
      <c r="Q49" s="158"/>
      <c r="R49" s="158"/>
      <c r="S49" s="158"/>
      <c r="T49" s="158"/>
      <c r="U49" s="158"/>
      <c r="V49" s="158"/>
      <c r="W49" s="158"/>
      <c r="X49" s="158"/>
      <c r="Y49" s="158"/>
      <c r="Z49" s="158"/>
    </row>
    <row r="50" spans="2:26" ht="22.5" customHeight="1" x14ac:dyDescent="0.2">
      <c r="B50" s="916" t="s">
        <v>168</v>
      </c>
      <c r="C50" s="916"/>
      <c r="D50" s="916"/>
      <c r="E50" s="916"/>
      <c r="F50" s="916"/>
      <c r="G50" s="916"/>
      <c r="H50" s="916"/>
      <c r="I50" s="916"/>
      <c r="J50" s="916"/>
      <c r="K50" s="916"/>
      <c r="L50" s="916"/>
      <c r="M50" s="916"/>
      <c r="N50" s="916"/>
      <c r="O50" s="158"/>
      <c r="P50" s="158"/>
      <c r="Q50" s="158"/>
      <c r="R50" s="158"/>
      <c r="S50" s="158"/>
      <c r="T50" s="158"/>
      <c r="U50" s="158"/>
      <c r="V50" s="158"/>
      <c r="W50" s="158"/>
      <c r="X50" s="158"/>
      <c r="Y50" s="158"/>
      <c r="Z50" s="158"/>
    </row>
  </sheetData>
  <mergeCells count="41">
    <mergeCell ref="D43:E43"/>
    <mergeCell ref="D44:E44"/>
    <mergeCell ref="D45:E45"/>
    <mergeCell ref="B49:N49"/>
    <mergeCell ref="B50:N50"/>
    <mergeCell ref="D42:E42"/>
    <mergeCell ref="D31:E31"/>
    <mergeCell ref="D32:E32"/>
    <mergeCell ref="D33:E33"/>
    <mergeCell ref="D34:E34"/>
    <mergeCell ref="D35:E35"/>
    <mergeCell ref="D36:E36"/>
    <mergeCell ref="D37:E37"/>
    <mergeCell ref="D38:E38"/>
    <mergeCell ref="D39:E39"/>
    <mergeCell ref="D40:E40"/>
    <mergeCell ref="C41:E41"/>
    <mergeCell ref="D30:E30"/>
    <mergeCell ref="D19:E19"/>
    <mergeCell ref="D20:E20"/>
    <mergeCell ref="D21:E21"/>
    <mergeCell ref="D22:E22"/>
    <mergeCell ref="D23:E23"/>
    <mergeCell ref="C24:E24"/>
    <mergeCell ref="C25:E25"/>
    <mergeCell ref="D26:E26"/>
    <mergeCell ref="D27:E27"/>
    <mergeCell ref="D28:E28"/>
    <mergeCell ref="D29:E29"/>
    <mergeCell ref="D18:E18"/>
    <mergeCell ref="B2:N2"/>
    <mergeCell ref="B4:E7"/>
    <mergeCell ref="F4:H6"/>
    <mergeCell ref="I4:K6"/>
    <mergeCell ref="L4:N6"/>
    <mergeCell ref="B9:E9"/>
    <mergeCell ref="C10:E10"/>
    <mergeCell ref="D14:E14"/>
    <mergeCell ref="D15:E15"/>
    <mergeCell ref="D16:E16"/>
    <mergeCell ref="D17:E17"/>
  </mergeCells>
  <printOptions horizontalCentered="1" verticalCentered="1"/>
  <pageMargins left="0.23622047244094491" right="0.23622047244094491" top="0.70866141732283472" bottom="0.39370078740157483" header="0.19685039370078741" footer="0"/>
  <pageSetup paperSize="9" scale="65" orientation="landscape" r:id="rId1"/>
  <headerFooter scaleWithDoc="0"/>
  <drawing r:id="rId2"/>
  <legacyDrawingHF r:id="rId3"/>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09468B-D615-4761-BAE3-4CE7F7EA1E0C}">
  <sheetPr>
    <tabColor theme="0" tint="-0.34998626667073579"/>
  </sheetPr>
  <dimension ref="B2:O36"/>
  <sheetViews>
    <sheetView showGridLines="0" workbookViewId="0"/>
  </sheetViews>
  <sheetFormatPr defaultRowHeight="10.5" x14ac:dyDescent="0.15"/>
  <cols>
    <col min="1" max="1" width="2.7109375" style="159" customWidth="1"/>
    <col min="2" max="2" width="4.7109375" style="159" customWidth="1"/>
    <col min="3" max="3" width="2.7109375" style="159" customWidth="1"/>
    <col min="4" max="4" width="40.7109375" style="159" customWidth="1"/>
    <col min="5" max="7" width="10.28515625" style="159" customWidth="1"/>
    <col min="8" max="8" width="11.5703125" style="159" customWidth="1"/>
    <col min="9" max="9" width="10.7109375" style="159" customWidth="1"/>
    <col min="10" max="13" width="8.7109375" style="159" customWidth="1"/>
    <col min="14" max="16384" width="9.140625" style="159"/>
  </cols>
  <sheetData>
    <row r="2" spans="2:15" ht="39.950000000000003" customHeight="1" x14ac:dyDescent="0.15">
      <c r="B2" s="868" t="s">
        <v>238</v>
      </c>
      <c r="C2" s="868"/>
      <c r="D2" s="868"/>
      <c r="E2" s="868"/>
      <c r="F2" s="868"/>
      <c r="G2" s="868"/>
      <c r="H2" s="868"/>
      <c r="I2" s="868"/>
      <c r="J2" s="868"/>
      <c r="K2" s="868"/>
      <c r="L2" s="868"/>
      <c r="M2" s="868"/>
      <c r="N2" s="724"/>
      <c r="O2" s="724"/>
    </row>
    <row r="3" spans="2:15" s="120" customFormat="1" ht="12.75" customHeight="1" thickBot="1" x14ac:dyDescent="0.25"/>
    <row r="4" spans="2:15" s="120" customFormat="1" ht="15" customHeight="1" thickBot="1" x14ac:dyDescent="0.25">
      <c r="B4" s="917" t="s">
        <v>140</v>
      </c>
      <c r="C4" s="918"/>
      <c r="D4" s="919"/>
      <c r="E4" s="926" t="s">
        <v>239</v>
      </c>
      <c r="F4" s="926"/>
      <c r="G4" s="926"/>
      <c r="H4" s="926" t="s">
        <v>240</v>
      </c>
      <c r="I4" s="926"/>
      <c r="J4" s="926"/>
      <c r="K4" s="926" t="s">
        <v>241</v>
      </c>
      <c r="L4" s="926"/>
      <c r="M4" s="926"/>
    </row>
    <row r="5" spans="2:15" s="120" customFormat="1" ht="15" customHeight="1" thickBot="1" x14ac:dyDescent="0.25">
      <c r="B5" s="920"/>
      <c r="C5" s="921"/>
      <c r="D5" s="922"/>
      <c r="E5" s="926"/>
      <c r="F5" s="926"/>
      <c r="G5" s="926"/>
      <c r="H5" s="926"/>
      <c r="I5" s="926"/>
      <c r="J5" s="926"/>
      <c r="K5" s="926"/>
      <c r="L5" s="926"/>
      <c r="M5" s="926"/>
    </row>
    <row r="6" spans="2:15" s="120" customFormat="1" ht="15" customHeight="1" thickBot="1" x14ac:dyDescent="0.25">
      <c r="B6" s="920"/>
      <c r="C6" s="921"/>
      <c r="D6" s="922"/>
      <c r="E6" s="926"/>
      <c r="F6" s="926"/>
      <c r="G6" s="926"/>
      <c r="H6" s="926"/>
      <c r="I6" s="926"/>
      <c r="J6" s="926"/>
      <c r="K6" s="926"/>
      <c r="L6" s="926"/>
      <c r="M6" s="926"/>
    </row>
    <row r="7" spans="2:15" s="120" customFormat="1" ht="15" customHeight="1" thickBot="1" x14ac:dyDescent="0.25">
      <c r="B7" s="923"/>
      <c r="C7" s="924"/>
      <c r="D7" s="925"/>
      <c r="E7" s="725" t="s">
        <v>9</v>
      </c>
      <c r="F7" s="725" t="s">
        <v>1</v>
      </c>
      <c r="G7" s="726" t="s">
        <v>2</v>
      </c>
      <c r="H7" s="725" t="s">
        <v>9</v>
      </c>
      <c r="I7" s="725" t="s">
        <v>1</v>
      </c>
      <c r="J7" s="725" t="s">
        <v>2</v>
      </c>
      <c r="K7" s="725" t="s">
        <v>9</v>
      </c>
      <c r="L7" s="725" t="s">
        <v>1</v>
      </c>
      <c r="M7" s="725" t="s">
        <v>2</v>
      </c>
    </row>
    <row r="8" spans="2:15" s="120" customFormat="1" ht="4.5" customHeight="1" x14ac:dyDescent="0.2">
      <c r="B8" s="727"/>
      <c r="C8" s="697"/>
      <c r="D8" s="728"/>
      <c r="E8" s="729"/>
      <c r="F8" s="730"/>
      <c r="G8" s="731"/>
      <c r="H8" s="729"/>
      <c r="I8" s="730"/>
      <c r="J8" s="732"/>
      <c r="K8" s="733"/>
      <c r="L8" s="734"/>
      <c r="M8" s="735"/>
    </row>
    <row r="9" spans="2:15" s="120" customFormat="1" ht="34.5" customHeight="1" x14ac:dyDescent="0.2">
      <c r="B9" s="879" t="s">
        <v>104</v>
      </c>
      <c r="C9" s="880"/>
      <c r="D9" s="881"/>
      <c r="E9" s="736">
        <v>18235.997527474883</v>
      </c>
      <c r="F9" s="737">
        <v>19624.353666500443</v>
      </c>
      <c r="G9" s="738">
        <v>16839.626286312505</v>
      </c>
      <c r="H9" s="739">
        <v>2989.8494760059739</v>
      </c>
      <c r="I9" s="737">
        <v>3323.774878012317</v>
      </c>
      <c r="J9" s="740">
        <v>2653.9962932754147</v>
      </c>
      <c r="K9" s="741">
        <v>70.51650739191318</v>
      </c>
      <c r="L9" s="742">
        <v>75.390813821080002</v>
      </c>
      <c r="M9" s="743">
        <v>65.61406116289406</v>
      </c>
    </row>
    <row r="10" spans="2:15" s="697" customFormat="1" ht="33.75" customHeight="1" x14ac:dyDescent="0.2">
      <c r="B10" s="131" t="s">
        <v>10</v>
      </c>
      <c r="C10" s="155"/>
      <c r="D10" s="495" t="s">
        <v>12</v>
      </c>
      <c r="E10" s="744">
        <v>21461.171940192355</v>
      </c>
      <c r="F10" s="745">
        <v>24490.440850784227</v>
      </c>
      <c r="G10" s="746">
        <v>19186.238851766077</v>
      </c>
      <c r="H10" s="747">
        <v>3600.2536978393641</v>
      </c>
      <c r="I10" s="745">
        <v>4319.2947746786531</v>
      </c>
      <c r="J10" s="748">
        <v>3060.2652102145266</v>
      </c>
      <c r="K10" s="749">
        <v>81.179262921890881</v>
      </c>
      <c r="L10" s="750">
        <v>94.947606874298231</v>
      </c>
      <c r="M10" s="751">
        <v>70.839454157916649</v>
      </c>
    </row>
    <row r="11" spans="2:15" s="697" customFormat="1" ht="22.5" customHeight="1" x14ac:dyDescent="0.2">
      <c r="B11" s="639" t="s">
        <v>100</v>
      </c>
      <c r="C11" s="155"/>
      <c r="D11" s="495" t="s">
        <v>36</v>
      </c>
      <c r="E11" s="744">
        <v>29489.758713657935</v>
      </c>
      <c r="F11" s="745">
        <v>32402.631580210444</v>
      </c>
      <c r="G11" s="746">
        <v>26857.541130949521</v>
      </c>
      <c r="H11" s="747">
        <v>5067.2934818324684</v>
      </c>
      <c r="I11" s="745">
        <v>5885.9844294856739</v>
      </c>
      <c r="J11" s="748">
        <v>4327.4834022503082</v>
      </c>
      <c r="K11" s="749">
        <v>94.014533710995039</v>
      </c>
      <c r="L11" s="750">
        <v>117.08786842934701</v>
      </c>
      <c r="M11" s="751">
        <v>73.16431465929881</v>
      </c>
    </row>
    <row r="12" spans="2:15" s="120" customFormat="1" ht="21" customHeight="1" x14ac:dyDescent="0.2">
      <c r="B12" s="640"/>
      <c r="C12" s="134">
        <v>1</v>
      </c>
      <c r="D12" s="339" t="s">
        <v>39</v>
      </c>
      <c r="E12" s="744">
        <v>49207.090038427566</v>
      </c>
      <c r="F12" s="745">
        <v>53672.507090187661</v>
      </c>
      <c r="G12" s="746">
        <v>41031.6654452066</v>
      </c>
      <c r="H12" s="747">
        <v>10661.659402957057</v>
      </c>
      <c r="I12" s="745">
        <v>11808.018481802081</v>
      </c>
      <c r="J12" s="748">
        <v>8562.8695033311633</v>
      </c>
      <c r="K12" s="749">
        <v>271.72901735728436</v>
      </c>
      <c r="L12" s="750">
        <v>296.35496832089422</v>
      </c>
      <c r="M12" s="751">
        <v>226.64305947122565</v>
      </c>
    </row>
    <row r="13" spans="2:15" s="120" customFormat="1" ht="27" customHeight="1" x14ac:dyDescent="0.2">
      <c r="B13" s="640"/>
      <c r="C13" s="134">
        <v>2</v>
      </c>
      <c r="D13" s="641" t="s">
        <v>40</v>
      </c>
      <c r="E13" s="744">
        <v>29721.941455278622</v>
      </c>
      <c r="F13" s="745">
        <v>32941.753848192617</v>
      </c>
      <c r="G13" s="746">
        <v>27783.032259344069</v>
      </c>
      <c r="H13" s="747">
        <v>4714.4906313427036</v>
      </c>
      <c r="I13" s="745">
        <v>5523.4980456377998</v>
      </c>
      <c r="J13" s="748">
        <v>4227.3219010751372</v>
      </c>
      <c r="K13" s="749">
        <v>69.540679089201305</v>
      </c>
      <c r="L13" s="750">
        <v>93.824866142400396</v>
      </c>
      <c r="M13" s="751">
        <v>54.917207952542185</v>
      </c>
    </row>
    <row r="14" spans="2:15" s="120" customFormat="1" ht="35.25" customHeight="1" x14ac:dyDescent="0.2">
      <c r="B14" s="640"/>
      <c r="C14" s="134">
        <v>3</v>
      </c>
      <c r="D14" s="641" t="s">
        <v>41</v>
      </c>
      <c r="E14" s="744">
        <v>23180.061934087611</v>
      </c>
      <c r="F14" s="745">
        <v>25020.906801240559</v>
      </c>
      <c r="G14" s="746">
        <v>20342.139345127762</v>
      </c>
      <c r="H14" s="747">
        <v>4052.9040099351787</v>
      </c>
      <c r="I14" s="745">
        <v>4419.3288279899343</v>
      </c>
      <c r="J14" s="748">
        <v>3488.0083542130096</v>
      </c>
      <c r="K14" s="749">
        <v>86.374689802415034</v>
      </c>
      <c r="L14" s="750">
        <v>86.802741891363766</v>
      </c>
      <c r="M14" s="751">
        <v>85.714786996832331</v>
      </c>
    </row>
    <row r="15" spans="2:15" s="697" customFormat="1" ht="30" customHeight="1" x14ac:dyDescent="0.2">
      <c r="B15" s="131" t="s">
        <v>34</v>
      </c>
      <c r="C15" s="155"/>
      <c r="D15" s="495" t="s">
        <v>37</v>
      </c>
      <c r="E15" s="744">
        <v>13266.843503153417</v>
      </c>
      <c r="F15" s="745">
        <v>14459.205643391866</v>
      </c>
      <c r="G15" s="746">
        <v>12529.359971275086</v>
      </c>
      <c r="H15" s="747">
        <v>2102.9284325793469</v>
      </c>
      <c r="I15" s="745">
        <v>2333.0139882577005</v>
      </c>
      <c r="J15" s="748">
        <v>1960.6190598564633</v>
      </c>
      <c r="K15" s="749">
        <v>68.07902157283273</v>
      </c>
      <c r="L15" s="750">
        <v>66.87773611323567</v>
      </c>
      <c r="M15" s="751">
        <v>68.822024234221814</v>
      </c>
    </row>
    <row r="16" spans="2:15" s="120" customFormat="1" ht="26.25" customHeight="1" x14ac:dyDescent="0.2">
      <c r="B16" s="640"/>
      <c r="C16" s="134">
        <v>4</v>
      </c>
      <c r="D16" s="641" t="s">
        <v>42</v>
      </c>
      <c r="E16" s="744">
        <v>14981.288370494349</v>
      </c>
      <c r="F16" s="745">
        <v>15442.296499064018</v>
      </c>
      <c r="G16" s="746">
        <v>14645.006860600119</v>
      </c>
      <c r="H16" s="747">
        <v>2489.1592783818132</v>
      </c>
      <c r="I16" s="745">
        <v>2554.3753632732964</v>
      </c>
      <c r="J16" s="748">
        <v>2441.5875282594366</v>
      </c>
      <c r="K16" s="749">
        <v>68.728527644822165</v>
      </c>
      <c r="L16" s="750">
        <v>55.629397221463591</v>
      </c>
      <c r="M16" s="751">
        <v>78.283663626341266</v>
      </c>
    </row>
    <row r="17" spans="2:14" s="120" customFormat="1" ht="33" customHeight="1" x14ac:dyDescent="0.2">
      <c r="B17" s="640"/>
      <c r="C17" s="134">
        <v>5</v>
      </c>
      <c r="D17" s="641" t="s">
        <v>43</v>
      </c>
      <c r="E17" s="744">
        <v>12065.839249156015</v>
      </c>
      <c r="F17" s="745">
        <v>13639.551978167325</v>
      </c>
      <c r="G17" s="746">
        <v>11202.024293855404</v>
      </c>
      <c r="H17" s="744">
        <v>1832.365699609607</v>
      </c>
      <c r="I17" s="745">
        <v>2148.4535670882783</v>
      </c>
      <c r="J17" s="752">
        <v>1658.8642580290305</v>
      </c>
      <c r="K17" s="749">
        <v>67.624029073326312</v>
      </c>
      <c r="L17" s="750">
        <v>76.256057706943452</v>
      </c>
      <c r="M17" s="751">
        <v>62.885886405454002</v>
      </c>
    </row>
    <row r="18" spans="2:14" s="120" customFormat="1" ht="23.25" customHeight="1" x14ac:dyDescent="0.2">
      <c r="B18" s="131">
        <v>6</v>
      </c>
      <c r="C18" s="157"/>
      <c r="D18" s="495" t="s">
        <v>101</v>
      </c>
      <c r="E18" s="744">
        <v>10910.210912461009</v>
      </c>
      <c r="F18" s="745">
        <v>10990.481899276563</v>
      </c>
      <c r="G18" s="746">
        <v>10612.440921103504</v>
      </c>
      <c r="H18" s="744">
        <v>1670.5177845789169</v>
      </c>
      <c r="I18" s="745">
        <v>1663.0138359064679</v>
      </c>
      <c r="J18" s="752">
        <v>1698.354127695972</v>
      </c>
      <c r="K18" s="753">
        <v>23.386283071346131</v>
      </c>
      <c r="L18" s="750">
        <v>18.756838782058107</v>
      </c>
      <c r="M18" s="754">
        <v>40.559481516990303</v>
      </c>
    </row>
    <row r="19" spans="2:14" s="120" customFormat="1" ht="13.5" customHeight="1" x14ac:dyDescent="0.2">
      <c r="B19" s="131" t="s">
        <v>35</v>
      </c>
      <c r="C19" s="134"/>
      <c r="D19" s="495" t="s">
        <v>13</v>
      </c>
      <c r="E19" s="755">
        <v>12201.137579123648</v>
      </c>
      <c r="F19" s="756">
        <v>13516.187364414585</v>
      </c>
      <c r="G19" s="757">
        <v>9903.6667083190296</v>
      </c>
      <c r="H19" s="755">
        <v>1847.0072994441234</v>
      </c>
      <c r="I19" s="756">
        <v>2072.8416272515224</v>
      </c>
      <c r="J19" s="758">
        <v>1452.4611799217521</v>
      </c>
      <c r="K19" s="759">
        <v>50.793240716085158</v>
      </c>
      <c r="L19" s="760">
        <v>51.113167073288594</v>
      </c>
      <c r="M19" s="761">
        <v>50.234310176191293</v>
      </c>
    </row>
    <row r="20" spans="2:14" s="120" customFormat="1" ht="27" customHeight="1" x14ac:dyDescent="0.2">
      <c r="B20" s="640"/>
      <c r="C20" s="134">
        <v>7</v>
      </c>
      <c r="D20" s="641" t="s">
        <v>44</v>
      </c>
      <c r="E20" s="762">
        <v>12939.641001175232</v>
      </c>
      <c r="F20" s="763">
        <v>13711.621424894207</v>
      </c>
      <c r="G20" s="764">
        <v>10199.123095166091</v>
      </c>
      <c r="H20" s="765">
        <v>2070.1732090023334</v>
      </c>
      <c r="I20" s="763">
        <v>2204.2766256491104</v>
      </c>
      <c r="J20" s="766">
        <v>1594.1082683824138</v>
      </c>
      <c r="K20" s="767">
        <v>47.572638235696267</v>
      </c>
      <c r="L20" s="768">
        <v>55.238257260415658</v>
      </c>
      <c r="M20" s="769">
        <v>20.359815795609904</v>
      </c>
    </row>
    <row r="21" spans="2:14" s="120" customFormat="1" ht="25.5" customHeight="1" x14ac:dyDescent="0.2">
      <c r="B21" s="131" t="s">
        <v>11</v>
      </c>
      <c r="C21" s="134"/>
      <c r="D21" s="495" t="s">
        <v>38</v>
      </c>
      <c r="E21" s="755">
        <v>11798.808376747673</v>
      </c>
      <c r="F21" s="756">
        <v>13367.153322790204</v>
      </c>
      <c r="G21" s="770">
        <v>9823.739833330721</v>
      </c>
      <c r="H21" s="755">
        <v>1725.4287668211775</v>
      </c>
      <c r="I21" s="756">
        <v>1972.6119693607336</v>
      </c>
      <c r="J21" s="758">
        <v>1414.1428032142185</v>
      </c>
      <c r="K21" s="759">
        <v>52.547792405912872</v>
      </c>
      <c r="L21" s="760">
        <v>47.967457153821826</v>
      </c>
      <c r="M21" s="761">
        <v>58.315959732582201</v>
      </c>
    </row>
    <row r="22" spans="2:14" s="120" customFormat="1" ht="12" x14ac:dyDescent="0.2">
      <c r="B22" s="640"/>
      <c r="C22" s="134">
        <v>8</v>
      </c>
      <c r="D22" s="642" t="s">
        <v>45</v>
      </c>
      <c r="E22" s="755">
        <v>13317.388367231821</v>
      </c>
      <c r="F22" s="756">
        <v>14832.504321195829</v>
      </c>
      <c r="G22" s="770">
        <v>10102.208740943241</v>
      </c>
      <c r="H22" s="755">
        <v>1975.5408262156884</v>
      </c>
      <c r="I22" s="756">
        <v>2193.1978116269956</v>
      </c>
      <c r="J22" s="758">
        <v>1513.6578243352653</v>
      </c>
      <c r="K22" s="759">
        <v>46.982962877381091</v>
      </c>
      <c r="L22" s="760">
        <v>50.158960955045323</v>
      </c>
      <c r="M22" s="761">
        <v>40.243277848178209</v>
      </c>
    </row>
    <row r="23" spans="2:14" s="120" customFormat="1" ht="12" x14ac:dyDescent="0.2">
      <c r="B23" s="640"/>
      <c r="C23" s="134">
        <v>9</v>
      </c>
      <c r="D23" s="641" t="s">
        <v>46</v>
      </c>
      <c r="E23" s="755">
        <v>10261.123304373332</v>
      </c>
      <c r="F23" s="756">
        <v>11040.913741461853</v>
      </c>
      <c r="G23" s="770">
        <v>9664.2994219351913</v>
      </c>
      <c r="H23" s="755">
        <v>1472.1700760958204</v>
      </c>
      <c r="I23" s="756">
        <v>1622.432716800286</v>
      </c>
      <c r="J23" s="758">
        <v>1357.1643920745128</v>
      </c>
      <c r="K23" s="759">
        <v>58.182632420895061</v>
      </c>
      <c r="L23" s="760">
        <v>44.488452539511655</v>
      </c>
      <c r="M23" s="761">
        <v>68.663670934432346</v>
      </c>
    </row>
    <row r="24" spans="2:14" s="120" customFormat="1" ht="12.75" thickBot="1" x14ac:dyDescent="0.25">
      <c r="B24" s="643"/>
      <c r="C24" s="644"/>
      <c r="D24" s="645"/>
      <c r="E24" s="771"/>
      <c r="F24" s="772"/>
      <c r="G24" s="773"/>
      <c r="H24" s="774"/>
      <c r="I24" s="775"/>
      <c r="J24" s="776"/>
      <c r="K24" s="771"/>
      <c r="L24" s="772"/>
      <c r="M24" s="777"/>
    </row>
    <row r="25" spans="2:14" s="779" customFormat="1" ht="29.25" customHeight="1" x14ac:dyDescent="0.2">
      <c r="B25" s="857" t="s">
        <v>169</v>
      </c>
      <c r="C25" s="857"/>
      <c r="D25" s="857"/>
      <c r="E25" s="857"/>
      <c r="F25" s="857"/>
      <c r="G25" s="857"/>
      <c r="H25" s="857"/>
      <c r="I25" s="857"/>
      <c r="J25" s="857"/>
      <c r="K25" s="857"/>
      <c r="L25" s="857"/>
      <c r="M25" s="778"/>
      <c r="N25" s="778"/>
    </row>
    <row r="26" spans="2:14" s="120" customFormat="1" x14ac:dyDescent="0.15">
      <c r="B26" s="159"/>
      <c r="C26" s="159"/>
      <c r="D26" s="159"/>
    </row>
    <row r="27" spans="2:14" s="120" customFormat="1" x14ac:dyDescent="0.15">
      <c r="B27" s="159"/>
      <c r="C27" s="159"/>
      <c r="D27" s="159"/>
    </row>
    <row r="28" spans="2:14" s="120" customFormat="1" x14ac:dyDescent="0.15">
      <c r="B28" s="159"/>
      <c r="C28" s="159"/>
      <c r="D28" s="159"/>
    </row>
    <row r="29" spans="2:14" s="120" customFormat="1" x14ac:dyDescent="0.15">
      <c r="B29" s="159"/>
      <c r="C29" s="159"/>
      <c r="D29" s="159"/>
    </row>
    <row r="30" spans="2:14" s="120" customFormat="1" x14ac:dyDescent="0.15">
      <c r="B30" s="159"/>
      <c r="C30" s="159"/>
      <c r="D30" s="159"/>
    </row>
    <row r="31" spans="2:14" s="120" customFormat="1" x14ac:dyDescent="0.15">
      <c r="B31" s="159"/>
      <c r="C31" s="159"/>
      <c r="D31" s="159"/>
    </row>
    <row r="32" spans="2:14" s="120" customFormat="1" x14ac:dyDescent="0.15">
      <c r="B32" s="159"/>
      <c r="C32" s="159"/>
      <c r="D32" s="159"/>
    </row>
    <row r="33" spans="2:13" s="120" customFormat="1" x14ac:dyDescent="0.15">
      <c r="B33" s="159"/>
      <c r="C33" s="159"/>
      <c r="D33" s="159"/>
    </row>
    <row r="34" spans="2:13" s="120" customFormat="1" x14ac:dyDescent="0.15">
      <c r="B34" s="159"/>
      <c r="C34" s="159"/>
      <c r="D34" s="159"/>
    </row>
    <row r="35" spans="2:13" s="120" customFormat="1" x14ac:dyDescent="0.15">
      <c r="B35" s="159"/>
      <c r="C35" s="159"/>
      <c r="D35" s="159"/>
      <c r="E35" s="159"/>
      <c r="F35" s="159"/>
      <c r="G35" s="159"/>
      <c r="H35" s="159"/>
      <c r="I35" s="159"/>
      <c r="J35" s="159"/>
      <c r="K35" s="159"/>
      <c r="L35" s="159"/>
      <c r="M35" s="159"/>
    </row>
    <row r="36" spans="2:13" s="120" customFormat="1" x14ac:dyDescent="0.15">
      <c r="B36" s="159"/>
      <c r="C36" s="159"/>
      <c r="D36" s="159"/>
      <c r="E36" s="159"/>
      <c r="F36" s="159"/>
      <c r="G36" s="159"/>
      <c r="H36" s="159"/>
      <c r="I36" s="159"/>
      <c r="J36" s="159"/>
      <c r="K36" s="159"/>
      <c r="L36" s="159"/>
      <c r="M36" s="159"/>
    </row>
  </sheetData>
  <mergeCells count="7">
    <mergeCell ref="B25:L25"/>
    <mergeCell ref="B2:M2"/>
    <mergeCell ref="B4:D7"/>
    <mergeCell ref="E4:G6"/>
    <mergeCell ref="H4:J6"/>
    <mergeCell ref="K4:M6"/>
    <mergeCell ref="B9:D9"/>
  </mergeCells>
  <printOptions horizontalCentered="1" verticalCentered="1"/>
  <pageMargins left="0.23622047244094491" right="0.23622047244094491" top="0.70866141732283472" bottom="0.39370078740157483" header="0.19685039370078741" footer="0"/>
  <pageSetup paperSize="9" scale="65" orientation="landscape" r:id="rId1"/>
  <headerFooter scaleWithDoc="0"/>
  <drawing r:id="rId2"/>
  <legacyDrawingHF r:id="rId3"/>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8FC80D-39D7-465D-8F11-9E3228340744}">
  <sheetPr>
    <tabColor theme="0" tint="-0.34998626667073579"/>
  </sheetPr>
  <dimension ref="B2:U46"/>
  <sheetViews>
    <sheetView showGridLines="0" workbookViewId="0"/>
  </sheetViews>
  <sheetFormatPr defaultRowHeight="12" x14ac:dyDescent="0.2"/>
  <cols>
    <col min="1" max="1" width="1.85546875" style="155" customWidth="1"/>
    <col min="2" max="2" width="6.42578125" style="157" customWidth="1"/>
    <col min="3" max="3" width="6.7109375" style="157" customWidth="1"/>
    <col min="4" max="4" width="0.85546875" style="155" customWidth="1"/>
    <col min="5" max="5" width="45.7109375" style="155" customWidth="1"/>
    <col min="6" max="14" width="8.140625" style="155" customWidth="1"/>
    <col min="15" max="16384" width="9.140625" style="155"/>
  </cols>
  <sheetData>
    <row r="2" spans="2:21" ht="26.25" customHeight="1" x14ac:dyDescent="0.2">
      <c r="B2" s="868" t="s">
        <v>242</v>
      </c>
      <c r="C2" s="868"/>
      <c r="D2" s="868"/>
      <c r="E2" s="868"/>
      <c r="F2" s="868"/>
      <c r="G2" s="868"/>
      <c r="H2" s="868"/>
      <c r="I2" s="868"/>
      <c r="J2" s="868"/>
      <c r="K2" s="868"/>
      <c r="L2" s="868"/>
      <c r="M2" s="868"/>
      <c r="N2" s="868"/>
    </row>
    <row r="3" spans="2:21" ht="4.5" customHeight="1" thickBot="1" x14ac:dyDescent="0.25">
      <c r="E3" s="132"/>
    </row>
    <row r="4" spans="2:21" ht="15" customHeight="1" thickBot="1" x14ac:dyDescent="0.25">
      <c r="B4" s="864" t="s">
        <v>52</v>
      </c>
      <c r="C4" s="865"/>
      <c r="D4" s="865"/>
      <c r="E4" s="866"/>
      <c r="F4" s="873" t="s">
        <v>105</v>
      </c>
      <c r="G4" s="874"/>
      <c r="H4" s="874"/>
      <c r="I4" s="874"/>
      <c r="J4" s="874"/>
      <c r="K4" s="874"/>
      <c r="L4" s="874"/>
      <c r="M4" s="874"/>
      <c r="N4" s="875"/>
    </row>
    <row r="5" spans="2:21" ht="26.25" customHeight="1" x14ac:dyDescent="0.2">
      <c r="B5" s="867"/>
      <c r="C5" s="868"/>
      <c r="D5" s="868"/>
      <c r="E5" s="869"/>
      <c r="F5" s="864" t="s">
        <v>3</v>
      </c>
      <c r="G5" s="865"/>
      <c r="H5" s="866"/>
      <c r="I5" s="864" t="s">
        <v>106</v>
      </c>
      <c r="J5" s="865"/>
      <c r="K5" s="866"/>
      <c r="L5" s="864" t="s">
        <v>107</v>
      </c>
      <c r="M5" s="865"/>
      <c r="N5" s="866"/>
    </row>
    <row r="6" spans="2:21" ht="15.75" customHeight="1" thickBot="1" x14ac:dyDescent="0.25">
      <c r="B6" s="867"/>
      <c r="C6" s="868"/>
      <c r="D6" s="868"/>
      <c r="E6" s="869"/>
      <c r="F6" s="870"/>
      <c r="G6" s="871"/>
      <c r="H6" s="872"/>
      <c r="I6" s="870"/>
      <c r="J6" s="871"/>
      <c r="K6" s="872"/>
      <c r="L6" s="870"/>
      <c r="M6" s="871"/>
      <c r="N6" s="872"/>
    </row>
    <row r="7" spans="2:21" ht="15" customHeight="1" thickBot="1" x14ac:dyDescent="0.25">
      <c r="B7" s="870"/>
      <c r="C7" s="871"/>
      <c r="D7" s="871"/>
      <c r="E7" s="872"/>
      <c r="F7" s="605" t="s">
        <v>0</v>
      </c>
      <c r="G7" s="605" t="s">
        <v>1</v>
      </c>
      <c r="H7" s="500" t="s">
        <v>2</v>
      </c>
      <c r="I7" s="605" t="s">
        <v>0</v>
      </c>
      <c r="J7" s="605" t="s">
        <v>1</v>
      </c>
      <c r="K7" s="500" t="s">
        <v>2</v>
      </c>
      <c r="L7" s="605" t="s">
        <v>0</v>
      </c>
      <c r="M7" s="605" t="s">
        <v>1</v>
      </c>
      <c r="N7" s="500" t="s">
        <v>2</v>
      </c>
    </row>
    <row r="8" spans="2:21" ht="4.5" customHeight="1" x14ac:dyDescent="0.2">
      <c r="B8" s="121"/>
      <c r="C8" s="122"/>
      <c r="D8" s="122"/>
      <c r="E8" s="123"/>
      <c r="F8" s="780"/>
      <c r="G8" s="781"/>
      <c r="H8" s="782"/>
      <c r="I8" s="780"/>
      <c r="J8" s="781"/>
      <c r="K8" s="782"/>
      <c r="L8" s="780"/>
      <c r="M8" s="781"/>
      <c r="N8" s="782"/>
    </row>
    <row r="9" spans="2:21" ht="24.75" customHeight="1" x14ac:dyDescent="0.2">
      <c r="B9" s="879" t="s">
        <v>157</v>
      </c>
      <c r="C9" s="880"/>
      <c r="D9" s="880"/>
      <c r="E9" s="889"/>
      <c r="F9" s="783">
        <v>39.198684526536425</v>
      </c>
      <c r="G9" s="784">
        <v>39.76967072030078</v>
      </c>
      <c r="H9" s="785">
        <v>38.625600824367588</v>
      </c>
      <c r="I9" s="783">
        <v>38.739674410516912</v>
      </c>
      <c r="J9" s="784">
        <v>39.153226661900398</v>
      </c>
      <c r="K9" s="785">
        <v>38.324602981730528</v>
      </c>
      <c r="L9" s="783">
        <v>0.45901011601951525</v>
      </c>
      <c r="M9" s="784">
        <v>0.6164440584003853</v>
      </c>
      <c r="N9" s="785">
        <v>0.30099784263706286</v>
      </c>
      <c r="O9" s="338"/>
      <c r="P9" s="338"/>
      <c r="Q9" s="338"/>
      <c r="S9" s="338"/>
      <c r="T9" s="338"/>
      <c r="U9" s="338"/>
    </row>
    <row r="10" spans="2:21" ht="24.75" customHeight="1" x14ac:dyDescent="0.2">
      <c r="B10" s="126" t="s">
        <v>53</v>
      </c>
      <c r="C10" s="882" t="s">
        <v>158</v>
      </c>
      <c r="D10" s="882"/>
      <c r="E10" s="883"/>
      <c r="F10" s="786">
        <v>39.913118093371871</v>
      </c>
      <c r="G10" s="787">
        <v>40.089706022624604</v>
      </c>
      <c r="H10" s="788">
        <v>39.649052018284749</v>
      </c>
      <c r="I10" s="786">
        <v>39.427951989850449</v>
      </c>
      <c r="J10" s="787">
        <v>39.473428531793431</v>
      </c>
      <c r="K10" s="788">
        <v>39.359947274069221</v>
      </c>
      <c r="L10" s="786">
        <v>0.48516610352142109</v>
      </c>
      <c r="M10" s="787">
        <v>0.61627749083117178</v>
      </c>
      <c r="N10" s="788">
        <v>0.28910474421552562</v>
      </c>
      <c r="O10" s="338"/>
      <c r="P10" s="338"/>
      <c r="Q10" s="338"/>
      <c r="S10" s="338"/>
      <c r="T10" s="338"/>
      <c r="U10" s="338"/>
    </row>
    <row r="11" spans="2:21" ht="16.5" customHeight="1" x14ac:dyDescent="0.2">
      <c r="B11" s="131" t="s">
        <v>54</v>
      </c>
      <c r="C11" s="132" t="s">
        <v>14</v>
      </c>
      <c r="D11" s="132"/>
      <c r="E11" s="133"/>
      <c r="F11" s="693">
        <v>40.19208237396041</v>
      </c>
      <c r="G11" s="687">
        <v>40.319415441789481</v>
      </c>
      <c r="H11" s="789">
        <v>40.004191833630841</v>
      </c>
      <c r="I11" s="693">
        <v>39.649005489260688</v>
      </c>
      <c r="J11" s="687">
        <v>39.639230083597461</v>
      </c>
      <c r="K11" s="789">
        <v>39.663429913986143</v>
      </c>
      <c r="L11" s="693">
        <v>0.54307688469972248</v>
      </c>
      <c r="M11" s="687">
        <v>0.68018535819201886</v>
      </c>
      <c r="N11" s="789">
        <v>0.34076191964469582</v>
      </c>
      <c r="O11" s="338"/>
      <c r="P11" s="338"/>
      <c r="Q11" s="338"/>
      <c r="S11" s="338"/>
      <c r="T11" s="338"/>
      <c r="U11" s="338"/>
    </row>
    <row r="12" spans="2:21" ht="14.25" customHeight="1" x14ac:dyDescent="0.2">
      <c r="B12" s="131"/>
      <c r="C12" s="134" t="s">
        <v>55</v>
      </c>
      <c r="D12" s="132" t="s">
        <v>16</v>
      </c>
      <c r="E12" s="133"/>
      <c r="F12" s="693">
        <v>41.042115277803532</v>
      </c>
      <c r="G12" s="687">
        <v>41.108802651707052</v>
      </c>
      <c r="H12" s="789">
        <v>39.987024114313563</v>
      </c>
      <c r="I12" s="693">
        <v>39.533604276053751</v>
      </c>
      <c r="J12" s="687">
        <v>39.532300597162418</v>
      </c>
      <c r="K12" s="789">
        <v>39.554230370587568</v>
      </c>
      <c r="L12" s="693">
        <v>1.5085110017497814</v>
      </c>
      <c r="M12" s="687">
        <v>1.576502054544636</v>
      </c>
      <c r="N12" s="789">
        <v>0.43279374372599311</v>
      </c>
      <c r="O12" s="338"/>
      <c r="P12" s="338"/>
      <c r="Q12" s="338"/>
      <c r="S12" s="338"/>
      <c r="T12" s="338"/>
      <c r="U12" s="338"/>
    </row>
    <row r="13" spans="2:21" ht="12.75" customHeight="1" x14ac:dyDescent="0.2">
      <c r="B13" s="131"/>
      <c r="C13" s="134" t="s">
        <v>15</v>
      </c>
      <c r="D13" s="132" t="s">
        <v>17</v>
      </c>
      <c r="E13" s="133"/>
      <c r="F13" s="693">
        <v>40.197600752319183</v>
      </c>
      <c r="G13" s="687">
        <v>40.31717979808046</v>
      </c>
      <c r="H13" s="789">
        <v>40.031195597476021</v>
      </c>
      <c r="I13" s="693">
        <v>39.683101786842904</v>
      </c>
      <c r="J13" s="687">
        <v>39.680063147078819</v>
      </c>
      <c r="K13" s="789">
        <v>39.687330331377801</v>
      </c>
      <c r="L13" s="693">
        <v>0.51449896547627538</v>
      </c>
      <c r="M13" s="687">
        <v>0.63711665100163961</v>
      </c>
      <c r="N13" s="789">
        <v>0.34386526609821921</v>
      </c>
      <c r="O13" s="338"/>
      <c r="P13" s="338"/>
      <c r="Q13" s="338"/>
      <c r="S13" s="338"/>
      <c r="T13" s="338"/>
      <c r="U13" s="338"/>
    </row>
    <row r="14" spans="2:21" ht="13.5" customHeight="1" x14ac:dyDescent="0.2">
      <c r="B14" s="135"/>
      <c r="C14" s="136" t="s">
        <v>57</v>
      </c>
      <c r="D14" s="849" t="s">
        <v>78</v>
      </c>
      <c r="E14" s="850"/>
      <c r="F14" s="693">
        <v>40.202627839198946</v>
      </c>
      <c r="G14" s="687">
        <v>40.292811971013144</v>
      </c>
      <c r="H14" s="789">
        <v>40.112537790607107</v>
      </c>
      <c r="I14" s="693">
        <v>39.648952178075163</v>
      </c>
      <c r="J14" s="687">
        <v>39.637399419615377</v>
      </c>
      <c r="K14" s="789">
        <v>39.660492884295522</v>
      </c>
      <c r="L14" s="693">
        <v>0.55367566112378441</v>
      </c>
      <c r="M14" s="687">
        <v>0.655412551397767</v>
      </c>
      <c r="N14" s="789">
        <v>0.45204490631158833</v>
      </c>
      <c r="O14" s="338"/>
      <c r="P14" s="338"/>
      <c r="Q14" s="338"/>
      <c r="S14" s="338"/>
      <c r="T14" s="338"/>
      <c r="U14" s="338"/>
    </row>
    <row r="15" spans="2:21" ht="19.5" customHeight="1" x14ac:dyDescent="0.2">
      <c r="B15" s="135"/>
      <c r="C15" s="137" t="s">
        <v>58</v>
      </c>
      <c r="D15" s="849" t="s">
        <v>96</v>
      </c>
      <c r="E15" s="850"/>
      <c r="F15" s="693">
        <v>40.058189525643961</v>
      </c>
      <c r="G15" s="687">
        <v>40.088250808082591</v>
      </c>
      <c r="H15" s="789">
        <v>40.038303624830753</v>
      </c>
      <c r="I15" s="693">
        <v>39.725779153877646</v>
      </c>
      <c r="J15" s="687">
        <v>39.697977026505491</v>
      </c>
      <c r="K15" s="789">
        <v>39.744170596373216</v>
      </c>
      <c r="L15" s="693">
        <v>0.33241037176631466</v>
      </c>
      <c r="M15" s="687">
        <v>0.39027378157709963</v>
      </c>
      <c r="N15" s="789">
        <v>0.29413302845753958</v>
      </c>
      <c r="O15" s="338"/>
      <c r="P15" s="338"/>
      <c r="Q15" s="338"/>
      <c r="S15" s="338"/>
      <c r="T15" s="338"/>
      <c r="U15" s="338"/>
    </row>
    <row r="16" spans="2:21" ht="17.25" customHeight="1" x14ac:dyDescent="0.2">
      <c r="B16" s="135"/>
      <c r="C16" s="137" t="s">
        <v>59</v>
      </c>
      <c r="D16" s="849" t="s">
        <v>97</v>
      </c>
      <c r="E16" s="850"/>
      <c r="F16" s="693">
        <v>40.205342984938468</v>
      </c>
      <c r="G16" s="687">
        <v>40.367235987284971</v>
      </c>
      <c r="H16" s="789">
        <v>39.752211521592038</v>
      </c>
      <c r="I16" s="693">
        <v>39.446918585644873</v>
      </c>
      <c r="J16" s="687">
        <v>39.441456799204154</v>
      </c>
      <c r="K16" s="789">
        <v>39.462205888038966</v>
      </c>
      <c r="L16" s="693">
        <v>0.75842439929359295</v>
      </c>
      <c r="M16" s="687">
        <v>0.92577918808081372</v>
      </c>
      <c r="N16" s="789">
        <v>0.29000563355307124</v>
      </c>
      <c r="O16" s="338"/>
      <c r="P16" s="338"/>
      <c r="Q16" s="338"/>
      <c r="S16" s="338"/>
      <c r="T16" s="338"/>
      <c r="U16" s="338"/>
    </row>
    <row r="17" spans="2:21" ht="19.5" customHeight="1" x14ac:dyDescent="0.2">
      <c r="B17" s="135"/>
      <c r="C17" s="137" t="s">
        <v>60</v>
      </c>
      <c r="D17" s="849" t="s">
        <v>98</v>
      </c>
      <c r="E17" s="850"/>
      <c r="F17" s="693">
        <v>40.081466579331</v>
      </c>
      <c r="G17" s="687">
        <v>40.152641341867628</v>
      </c>
      <c r="H17" s="789">
        <v>39.94689312283576</v>
      </c>
      <c r="I17" s="693">
        <v>39.542870448192659</v>
      </c>
      <c r="J17" s="687">
        <v>39.548117218370351</v>
      </c>
      <c r="K17" s="789">
        <v>39.532950134122089</v>
      </c>
      <c r="L17" s="693">
        <v>0.53859613113834381</v>
      </c>
      <c r="M17" s="687">
        <v>0.60452412349728035</v>
      </c>
      <c r="N17" s="789">
        <v>0.41394298871367019</v>
      </c>
      <c r="O17" s="338"/>
      <c r="P17" s="338"/>
      <c r="Q17" s="338"/>
      <c r="S17" s="338"/>
      <c r="T17" s="338"/>
      <c r="U17" s="338"/>
    </row>
    <row r="18" spans="2:21" ht="15.75" customHeight="1" x14ac:dyDescent="0.2">
      <c r="B18" s="135"/>
      <c r="C18" s="137" t="s">
        <v>61</v>
      </c>
      <c r="D18" s="849" t="s">
        <v>87</v>
      </c>
      <c r="E18" s="850"/>
      <c r="F18" s="693">
        <v>40.574662530793596</v>
      </c>
      <c r="G18" s="687">
        <v>40.717928263792828</v>
      </c>
      <c r="H18" s="789">
        <v>39.98156408976682</v>
      </c>
      <c r="I18" s="693">
        <v>39.751630541084268</v>
      </c>
      <c r="J18" s="687">
        <v>39.764092807294737</v>
      </c>
      <c r="K18" s="789">
        <v>39.700038646034471</v>
      </c>
      <c r="L18" s="693">
        <v>0.82303198970933134</v>
      </c>
      <c r="M18" s="687">
        <v>0.95383545649808854</v>
      </c>
      <c r="N18" s="789">
        <v>0.2815254437323475</v>
      </c>
      <c r="O18" s="338"/>
      <c r="P18" s="338"/>
      <c r="Q18" s="338"/>
      <c r="S18" s="338"/>
      <c r="T18" s="338"/>
      <c r="U18" s="338"/>
    </row>
    <row r="19" spans="2:21" ht="21.75" customHeight="1" x14ac:dyDescent="0.2">
      <c r="B19" s="135"/>
      <c r="C19" s="137" t="s">
        <v>62</v>
      </c>
      <c r="D19" s="849" t="s">
        <v>88</v>
      </c>
      <c r="E19" s="850"/>
      <c r="F19" s="693">
        <v>40.211728541085797</v>
      </c>
      <c r="G19" s="687">
        <v>40.288030534548447</v>
      </c>
      <c r="H19" s="789">
        <v>39.975708246594422</v>
      </c>
      <c r="I19" s="693">
        <v>39.770199391949113</v>
      </c>
      <c r="J19" s="687">
        <v>39.784379547706017</v>
      </c>
      <c r="K19" s="789">
        <v>39.726336782523241</v>
      </c>
      <c r="L19" s="693">
        <v>0.44152914913668218</v>
      </c>
      <c r="M19" s="687">
        <v>0.50365098684243292</v>
      </c>
      <c r="N19" s="789">
        <v>0.24937146407118321</v>
      </c>
      <c r="O19" s="338"/>
      <c r="P19" s="338"/>
      <c r="Q19" s="338"/>
      <c r="S19" s="338"/>
      <c r="T19" s="338"/>
      <c r="U19" s="338"/>
    </row>
    <row r="20" spans="2:21" ht="21.75" customHeight="1" x14ac:dyDescent="0.2">
      <c r="B20" s="135"/>
      <c r="C20" s="137" t="s">
        <v>63</v>
      </c>
      <c r="D20" s="849" t="s">
        <v>159</v>
      </c>
      <c r="E20" s="850"/>
      <c r="F20" s="693">
        <v>40.332564672530211</v>
      </c>
      <c r="G20" s="687">
        <v>40.406062849312882</v>
      </c>
      <c r="H20" s="789">
        <v>40.210802864601327</v>
      </c>
      <c r="I20" s="693">
        <v>39.734468237584302</v>
      </c>
      <c r="J20" s="687">
        <v>39.733756211411091</v>
      </c>
      <c r="K20" s="789">
        <v>39.735647825948682</v>
      </c>
      <c r="L20" s="693">
        <v>0.59809643494590836</v>
      </c>
      <c r="M20" s="687">
        <v>0.67230663790179157</v>
      </c>
      <c r="N20" s="789">
        <v>0.47515503865264186</v>
      </c>
      <c r="O20" s="338"/>
      <c r="P20" s="338"/>
      <c r="Q20" s="338"/>
      <c r="S20" s="338"/>
      <c r="T20" s="338"/>
      <c r="U20" s="338"/>
    </row>
    <row r="21" spans="2:21" ht="21.75" customHeight="1" x14ac:dyDescent="0.2">
      <c r="B21" s="135"/>
      <c r="C21" s="137" t="s">
        <v>64</v>
      </c>
      <c r="D21" s="849" t="s">
        <v>56</v>
      </c>
      <c r="E21" s="850"/>
      <c r="F21" s="693">
        <v>40.016004093004405</v>
      </c>
      <c r="G21" s="687">
        <v>40.020402732629954</v>
      </c>
      <c r="H21" s="789">
        <v>40.007531803231821</v>
      </c>
      <c r="I21" s="693">
        <v>39.775320060466036</v>
      </c>
      <c r="J21" s="687">
        <v>39.79081024579181</v>
      </c>
      <c r="K21" s="789">
        <v>39.745484168035169</v>
      </c>
      <c r="L21" s="693">
        <v>0.24068403253836951</v>
      </c>
      <c r="M21" s="687">
        <v>0.22959248683814479</v>
      </c>
      <c r="N21" s="789">
        <v>0.26204763519664831</v>
      </c>
      <c r="O21" s="338"/>
      <c r="P21" s="338"/>
      <c r="Q21" s="338"/>
      <c r="R21" s="790"/>
      <c r="S21" s="338"/>
      <c r="T21" s="338"/>
      <c r="U21" s="338"/>
    </row>
    <row r="22" spans="2:21" ht="14.25" customHeight="1" x14ac:dyDescent="0.2">
      <c r="B22" s="135"/>
      <c r="C22" s="137">
        <v>33</v>
      </c>
      <c r="D22" s="849" t="s">
        <v>79</v>
      </c>
      <c r="E22" s="850"/>
      <c r="F22" s="693">
        <v>40.546961248573709</v>
      </c>
      <c r="G22" s="687">
        <v>40.867011368275456</v>
      </c>
      <c r="H22" s="789">
        <v>39.574423486727056</v>
      </c>
      <c r="I22" s="693">
        <v>39.562626429918943</v>
      </c>
      <c r="J22" s="687">
        <v>39.630067973408366</v>
      </c>
      <c r="K22" s="789">
        <v>39.357691503408397</v>
      </c>
      <c r="L22" s="693">
        <v>0.98433481865476546</v>
      </c>
      <c r="M22" s="687">
        <v>1.236943394867088</v>
      </c>
      <c r="N22" s="789">
        <v>0.21673198331866314</v>
      </c>
      <c r="O22" s="338"/>
      <c r="P22" s="338"/>
      <c r="Q22" s="338"/>
      <c r="R22" s="790"/>
      <c r="S22" s="338"/>
      <c r="T22" s="338"/>
      <c r="U22" s="338"/>
    </row>
    <row r="23" spans="2:21" ht="20.25" customHeight="1" x14ac:dyDescent="0.2">
      <c r="B23" s="135"/>
      <c r="C23" s="134" t="s">
        <v>65</v>
      </c>
      <c r="D23" s="860" t="s">
        <v>94</v>
      </c>
      <c r="E23" s="861"/>
      <c r="F23" s="693">
        <v>39.946505244299907</v>
      </c>
      <c r="G23" s="687">
        <v>40.189336842451318</v>
      </c>
      <c r="H23" s="789">
        <v>39.006569888788611</v>
      </c>
      <c r="I23" s="693">
        <v>39.049713394080172</v>
      </c>
      <c r="J23" s="687">
        <v>39.118072703119005</v>
      </c>
      <c r="K23" s="789">
        <v>38.78511302109321</v>
      </c>
      <c r="L23" s="693">
        <v>0.89679185021973462</v>
      </c>
      <c r="M23" s="687">
        <v>1.0712641393323137</v>
      </c>
      <c r="N23" s="789">
        <v>0.22145686769540515</v>
      </c>
      <c r="O23" s="338"/>
      <c r="P23" s="338"/>
      <c r="Q23" s="338"/>
      <c r="S23" s="338"/>
      <c r="T23" s="338"/>
      <c r="U23" s="338"/>
    </row>
    <row r="24" spans="2:21" ht="14.1" customHeight="1" x14ac:dyDescent="0.2">
      <c r="B24" s="131" t="s">
        <v>29</v>
      </c>
      <c r="C24" s="860" t="s">
        <v>18</v>
      </c>
      <c r="D24" s="860"/>
      <c r="E24" s="861"/>
      <c r="F24" s="693">
        <v>40.169341160715447</v>
      </c>
      <c r="G24" s="687">
        <v>40.272546000095765</v>
      </c>
      <c r="H24" s="789">
        <v>39.296520504677346</v>
      </c>
      <c r="I24" s="693">
        <v>39.681004777982807</v>
      </c>
      <c r="J24" s="687">
        <v>39.733192705145882</v>
      </c>
      <c r="K24" s="789">
        <v>39.239642714951771</v>
      </c>
      <c r="L24" s="693">
        <v>0.48833638273264196</v>
      </c>
      <c r="M24" s="687">
        <v>0.53935329494988604</v>
      </c>
      <c r="N24" s="789">
        <v>5.6877789725573669E-2</v>
      </c>
      <c r="O24" s="338"/>
      <c r="P24" s="338"/>
      <c r="Q24" s="338"/>
      <c r="S24" s="338"/>
      <c r="T24" s="338"/>
      <c r="U24" s="338"/>
    </row>
    <row r="25" spans="2:21" ht="14.1" customHeight="1" x14ac:dyDescent="0.2">
      <c r="B25" s="131" t="s">
        <v>66</v>
      </c>
      <c r="C25" s="860" t="s">
        <v>19</v>
      </c>
      <c r="D25" s="860"/>
      <c r="E25" s="861"/>
      <c r="F25" s="693">
        <v>39.726961261899604</v>
      </c>
      <c r="G25" s="687">
        <v>39.91858402974686</v>
      </c>
      <c r="H25" s="789">
        <v>39.480453222341666</v>
      </c>
      <c r="I25" s="693">
        <v>39.273932341443036</v>
      </c>
      <c r="J25" s="687">
        <v>39.323489637500089</v>
      </c>
      <c r="K25" s="789">
        <v>39.21018066916465</v>
      </c>
      <c r="L25" s="693">
        <v>0.45302892045656784</v>
      </c>
      <c r="M25" s="687">
        <v>0.59509439224677307</v>
      </c>
      <c r="N25" s="789">
        <v>0.27027255317701582</v>
      </c>
      <c r="O25" s="338"/>
      <c r="P25" s="338"/>
      <c r="Q25" s="338"/>
      <c r="R25" s="338"/>
      <c r="S25" s="338"/>
      <c r="T25" s="338"/>
      <c r="U25" s="338"/>
    </row>
    <row r="26" spans="2:21" ht="18" customHeight="1" x14ac:dyDescent="0.2">
      <c r="B26" s="131"/>
      <c r="C26" s="134" t="s">
        <v>20</v>
      </c>
      <c r="D26" s="860" t="s">
        <v>99</v>
      </c>
      <c r="E26" s="861"/>
      <c r="F26" s="693">
        <v>39.91482460259391</v>
      </c>
      <c r="G26" s="687">
        <v>39.922637510797571</v>
      </c>
      <c r="H26" s="789">
        <v>39.906200055656292</v>
      </c>
      <c r="I26" s="693">
        <v>39.697613282135372</v>
      </c>
      <c r="J26" s="687">
        <v>39.6962837618129</v>
      </c>
      <c r="K26" s="789">
        <v>39.699080918785924</v>
      </c>
      <c r="L26" s="693">
        <v>0.21721132045853897</v>
      </c>
      <c r="M26" s="687">
        <v>0.22635374898467187</v>
      </c>
      <c r="N26" s="789">
        <v>0.20711913687037117</v>
      </c>
      <c r="O26" s="338"/>
      <c r="P26" s="338"/>
      <c r="Q26" s="338"/>
      <c r="S26" s="338"/>
      <c r="T26" s="338"/>
      <c r="U26" s="338"/>
    </row>
    <row r="27" spans="2:21" ht="18" customHeight="1" x14ac:dyDescent="0.2">
      <c r="B27" s="131"/>
      <c r="C27" s="138">
        <v>45</v>
      </c>
      <c r="D27" s="849" t="s">
        <v>80</v>
      </c>
      <c r="E27" s="850"/>
      <c r="F27" s="693">
        <v>39.839838195750907</v>
      </c>
      <c r="G27" s="687">
        <v>39.87008428509882</v>
      </c>
      <c r="H27" s="789">
        <v>39.678493913676753</v>
      </c>
      <c r="I27" s="693">
        <v>39.720763788786897</v>
      </c>
      <c r="J27" s="687">
        <v>39.741262809811793</v>
      </c>
      <c r="K27" s="789">
        <v>39.611414120721165</v>
      </c>
      <c r="L27" s="693">
        <v>0.11907440696401292</v>
      </c>
      <c r="M27" s="687">
        <v>0.12882147528702953</v>
      </c>
      <c r="N27" s="789">
        <v>6.7079792955585707E-2</v>
      </c>
      <c r="O27" s="338"/>
      <c r="P27" s="338"/>
      <c r="Q27" s="338"/>
      <c r="S27" s="338"/>
      <c r="T27" s="338"/>
      <c r="U27" s="338"/>
    </row>
    <row r="28" spans="2:21" ht="20.25" customHeight="1" x14ac:dyDescent="0.2">
      <c r="B28" s="131"/>
      <c r="C28" s="138">
        <v>46</v>
      </c>
      <c r="D28" s="849" t="s">
        <v>81</v>
      </c>
      <c r="E28" s="850"/>
      <c r="F28" s="693">
        <v>39.908252081461931</v>
      </c>
      <c r="G28" s="687">
        <v>40.013768109532961</v>
      </c>
      <c r="H28" s="789">
        <v>39.701589826283424</v>
      </c>
      <c r="I28" s="693">
        <v>39.590432341586762</v>
      </c>
      <c r="J28" s="687">
        <v>39.603732117578829</v>
      </c>
      <c r="K28" s="789">
        <v>39.564383581505986</v>
      </c>
      <c r="L28" s="693">
        <v>0.3178197398751661</v>
      </c>
      <c r="M28" s="687">
        <v>0.41003599195412854</v>
      </c>
      <c r="N28" s="789">
        <v>0.1372062447774362</v>
      </c>
      <c r="O28" s="338"/>
      <c r="P28" s="338"/>
      <c r="Q28" s="338"/>
      <c r="S28" s="338"/>
      <c r="T28" s="338"/>
      <c r="U28" s="338"/>
    </row>
    <row r="29" spans="2:21" ht="18" customHeight="1" x14ac:dyDescent="0.2">
      <c r="B29" s="131"/>
      <c r="C29" s="138">
        <v>47</v>
      </c>
      <c r="D29" s="849" t="s">
        <v>82</v>
      </c>
      <c r="E29" s="850"/>
      <c r="F29" s="693">
        <v>39.935403667890434</v>
      </c>
      <c r="G29" s="687">
        <v>39.847297948325128</v>
      </c>
      <c r="H29" s="789">
        <v>39.987015687036184</v>
      </c>
      <c r="I29" s="693">
        <v>39.759255181645692</v>
      </c>
      <c r="J29" s="687">
        <v>39.777005302296836</v>
      </c>
      <c r="K29" s="789">
        <v>39.748857223699027</v>
      </c>
      <c r="L29" s="693">
        <v>0.17614848624474067</v>
      </c>
      <c r="M29" s="687">
        <v>7.0292646028294173E-2</v>
      </c>
      <c r="N29" s="789">
        <v>0.23815846333715701</v>
      </c>
      <c r="O29" s="338"/>
      <c r="P29" s="338"/>
      <c r="Q29" s="338"/>
      <c r="S29" s="338"/>
      <c r="T29" s="338"/>
      <c r="U29" s="338"/>
    </row>
    <row r="30" spans="2:21" ht="13.5" customHeight="1" x14ac:dyDescent="0.2">
      <c r="B30" s="131"/>
      <c r="C30" s="134" t="s">
        <v>1</v>
      </c>
      <c r="D30" s="860" t="str">
        <f>"Transportes e armazenagem"</f>
        <v>Transportes e armazenagem</v>
      </c>
      <c r="E30" s="861"/>
      <c r="F30" s="693">
        <v>40.450190576389666</v>
      </c>
      <c r="G30" s="687">
        <v>40.797082814534498</v>
      </c>
      <c r="H30" s="789">
        <v>39.174954261459973</v>
      </c>
      <c r="I30" s="693">
        <v>39.253530428712772</v>
      </c>
      <c r="J30" s="687">
        <v>39.407030381133907</v>
      </c>
      <c r="K30" s="789">
        <v>38.689237855565956</v>
      </c>
      <c r="L30" s="693">
        <v>1.1966601476768961</v>
      </c>
      <c r="M30" s="687">
        <v>1.3900524334005935</v>
      </c>
      <c r="N30" s="789">
        <v>0.48571640589401466</v>
      </c>
      <c r="O30" s="338"/>
      <c r="P30" s="338"/>
      <c r="Q30" s="338"/>
      <c r="S30" s="338"/>
      <c r="T30" s="338"/>
      <c r="U30" s="338"/>
    </row>
    <row r="31" spans="2:21" ht="15" customHeight="1" x14ac:dyDescent="0.2">
      <c r="B31" s="131"/>
      <c r="C31" s="134" t="s">
        <v>21</v>
      </c>
      <c r="D31" s="860" t="str">
        <f>"Alojamento, restauração e similares"</f>
        <v>Alojamento, restauração e similares</v>
      </c>
      <c r="E31" s="861"/>
      <c r="F31" s="693">
        <v>40.042490678566907</v>
      </c>
      <c r="G31" s="687">
        <v>40.053616974565166</v>
      </c>
      <c r="H31" s="789">
        <v>40.033596681099958</v>
      </c>
      <c r="I31" s="693">
        <v>39.723052193236605</v>
      </c>
      <c r="J31" s="687">
        <v>39.726584066170176</v>
      </c>
      <c r="K31" s="789">
        <v>39.720228929418262</v>
      </c>
      <c r="L31" s="693">
        <v>0.31943848533030411</v>
      </c>
      <c r="M31" s="687">
        <v>0.32703290839499227</v>
      </c>
      <c r="N31" s="789">
        <v>0.31336775168169845</v>
      </c>
      <c r="O31" s="338"/>
      <c r="P31" s="338"/>
      <c r="Q31" s="338"/>
      <c r="S31" s="338"/>
      <c r="T31" s="338"/>
      <c r="U31" s="338"/>
    </row>
    <row r="32" spans="2:21" ht="15" customHeight="1" x14ac:dyDescent="0.2">
      <c r="B32" s="131"/>
      <c r="C32" s="134" t="s">
        <v>22</v>
      </c>
      <c r="D32" s="860" t="str">
        <f>"Activ de informação e de comunicação "</f>
        <v xml:space="preserve">Activ de informação e de comunicação </v>
      </c>
      <c r="E32" s="861"/>
      <c r="F32" s="693">
        <v>39.001714925057968</v>
      </c>
      <c r="G32" s="687">
        <v>39.190485983621507</v>
      </c>
      <c r="H32" s="789">
        <v>38.635756755631178</v>
      </c>
      <c r="I32" s="693">
        <v>38.789261946592916</v>
      </c>
      <c r="J32" s="687">
        <v>38.919330364756938</v>
      </c>
      <c r="K32" s="789">
        <v>38.537106766801323</v>
      </c>
      <c r="L32" s="693">
        <v>0.21245297846505323</v>
      </c>
      <c r="M32" s="687">
        <v>0.27115561886456968</v>
      </c>
      <c r="N32" s="789">
        <v>9.8649988829858315E-2</v>
      </c>
      <c r="O32" s="338"/>
      <c r="P32" s="338"/>
      <c r="Q32" s="338"/>
      <c r="S32" s="338"/>
      <c r="T32" s="338"/>
      <c r="U32" s="338"/>
    </row>
    <row r="33" spans="2:21" ht="20.100000000000001" customHeight="1" x14ac:dyDescent="0.2">
      <c r="B33" s="131"/>
      <c r="C33" s="138" t="s">
        <v>69</v>
      </c>
      <c r="D33" s="849" t="s">
        <v>89</v>
      </c>
      <c r="E33" s="850"/>
      <c r="F33" s="693">
        <v>38.329479899696487</v>
      </c>
      <c r="G33" s="687">
        <v>38.651210735461916</v>
      </c>
      <c r="H33" s="789">
        <v>37.982194573085437</v>
      </c>
      <c r="I33" s="693">
        <v>38.324623335309951</v>
      </c>
      <c r="J33" s="687">
        <v>38.643066856707641</v>
      </c>
      <c r="K33" s="789">
        <v>37.980886428424213</v>
      </c>
      <c r="L33" s="693">
        <v>4.8565643865373402E-3</v>
      </c>
      <c r="M33" s="687">
        <v>8.1438787542724433E-3</v>
      </c>
      <c r="N33" s="789">
        <v>1.3081446612231474E-3</v>
      </c>
      <c r="O33" s="338"/>
      <c r="P33" s="338"/>
      <c r="Q33" s="338"/>
      <c r="S33" s="338"/>
      <c r="T33" s="338"/>
      <c r="U33" s="338"/>
    </row>
    <row r="34" spans="2:21" ht="16.5" customHeight="1" x14ac:dyDescent="0.2">
      <c r="B34" s="131"/>
      <c r="C34" s="138" t="s">
        <v>70</v>
      </c>
      <c r="D34" s="849" t="s">
        <v>90</v>
      </c>
      <c r="E34" s="850"/>
      <c r="F34" s="693">
        <v>37.631665854849992</v>
      </c>
      <c r="G34" s="687">
        <v>38.029104756384349</v>
      </c>
      <c r="H34" s="789">
        <v>37.021158742623236</v>
      </c>
      <c r="I34" s="693">
        <v>36.988924847450491</v>
      </c>
      <c r="J34" s="687">
        <v>37.069798403549342</v>
      </c>
      <c r="K34" s="789">
        <v>36.864694730572552</v>
      </c>
      <c r="L34" s="693">
        <v>0.64274100739949847</v>
      </c>
      <c r="M34" s="687">
        <v>0.95930635283500976</v>
      </c>
      <c r="N34" s="789">
        <v>0.15646401205068647</v>
      </c>
      <c r="O34" s="338"/>
      <c r="P34" s="338"/>
      <c r="Q34" s="338"/>
      <c r="S34" s="338"/>
      <c r="T34" s="338"/>
      <c r="U34" s="338"/>
    </row>
    <row r="35" spans="2:21" ht="16.5" customHeight="1" x14ac:dyDescent="0.2">
      <c r="B35" s="131"/>
      <c r="C35" s="138" t="s">
        <v>71</v>
      </c>
      <c r="D35" s="849" t="s">
        <v>91</v>
      </c>
      <c r="E35" s="850"/>
      <c r="F35" s="693">
        <v>39.653126409893822</v>
      </c>
      <c r="G35" s="687">
        <v>39.640475469199501</v>
      </c>
      <c r="H35" s="789">
        <v>39.684232671956181</v>
      </c>
      <c r="I35" s="693">
        <v>39.55169813619306</v>
      </c>
      <c r="J35" s="687">
        <v>39.540900028146865</v>
      </c>
      <c r="K35" s="789">
        <v>39.578248634434914</v>
      </c>
      <c r="L35" s="693">
        <v>0.10142827370075905</v>
      </c>
      <c r="M35" s="687">
        <v>9.9575441052634384E-2</v>
      </c>
      <c r="N35" s="789">
        <v>0.10598403752126588</v>
      </c>
      <c r="O35" s="338"/>
      <c r="P35" s="338"/>
      <c r="Q35" s="338"/>
      <c r="S35" s="338"/>
      <c r="T35" s="338"/>
      <c r="U35" s="338"/>
    </row>
    <row r="36" spans="2:21" ht="21.75" customHeight="1" x14ac:dyDescent="0.2">
      <c r="B36" s="131"/>
      <c r="C36" s="134" t="s">
        <v>23</v>
      </c>
      <c r="D36" s="860" t="s">
        <v>122</v>
      </c>
      <c r="E36" s="861"/>
      <c r="F36" s="693">
        <v>35.984170914755012</v>
      </c>
      <c r="G36" s="687">
        <v>35.920173210328727</v>
      </c>
      <c r="H36" s="789">
        <v>36.050908029892547</v>
      </c>
      <c r="I36" s="693">
        <v>35.873377640285192</v>
      </c>
      <c r="J36" s="687">
        <v>35.80545426933201</v>
      </c>
      <c r="K36" s="789">
        <v>35.944208459428907</v>
      </c>
      <c r="L36" s="693">
        <v>0.11079327446982325</v>
      </c>
      <c r="M36" s="687">
        <v>0.1147189409967158</v>
      </c>
      <c r="N36" s="789">
        <v>0.10669957046363952</v>
      </c>
      <c r="O36" s="338"/>
      <c r="P36" s="338"/>
      <c r="Q36" s="338"/>
      <c r="S36" s="338"/>
      <c r="T36" s="338"/>
      <c r="U36" s="338"/>
    </row>
    <row r="37" spans="2:21" ht="16.5" customHeight="1" x14ac:dyDescent="0.2">
      <c r="B37" s="131"/>
      <c r="C37" s="138">
        <v>64</v>
      </c>
      <c r="D37" s="849" t="s">
        <v>92</v>
      </c>
      <c r="E37" s="850"/>
      <c r="F37" s="693">
        <v>36.01720339087516</v>
      </c>
      <c r="G37" s="687">
        <v>35.960187263704185</v>
      </c>
      <c r="H37" s="789">
        <v>36.07835421216074</v>
      </c>
      <c r="I37" s="693">
        <v>35.905590932416892</v>
      </c>
      <c r="J37" s="687">
        <v>35.833437491477746</v>
      </c>
      <c r="K37" s="789">
        <v>35.982976794819969</v>
      </c>
      <c r="L37" s="693">
        <v>0.11161245845827077</v>
      </c>
      <c r="M37" s="687">
        <v>0.12674977222643952</v>
      </c>
      <c r="N37" s="789">
        <v>9.5377417340772846E-2</v>
      </c>
      <c r="O37" s="338"/>
      <c r="P37" s="338"/>
      <c r="Q37" s="338"/>
      <c r="S37" s="338"/>
      <c r="T37" s="338"/>
      <c r="U37" s="338"/>
    </row>
    <row r="38" spans="2:21" ht="21.95" customHeight="1" x14ac:dyDescent="0.2">
      <c r="B38" s="131"/>
      <c r="C38" s="138" t="s">
        <v>72</v>
      </c>
      <c r="D38" s="849" t="s">
        <v>93</v>
      </c>
      <c r="E38" s="850"/>
      <c r="F38" s="693">
        <v>35.857459337346292</v>
      </c>
      <c r="G38" s="687">
        <v>35.755907222168609</v>
      </c>
      <c r="H38" s="789">
        <v>35.952544261592244</v>
      </c>
      <c r="I38" s="693">
        <v>35.749808427832292</v>
      </c>
      <c r="J38" s="687">
        <v>35.690577338606097</v>
      </c>
      <c r="K38" s="789">
        <v>35.805267475851373</v>
      </c>
      <c r="L38" s="693">
        <v>0.10765090951399868</v>
      </c>
      <c r="M38" s="687">
        <v>6.532988356251479E-2</v>
      </c>
      <c r="N38" s="789">
        <v>0.14727678574086878</v>
      </c>
      <c r="O38" s="338"/>
      <c r="P38" s="338"/>
      <c r="Q38" s="338"/>
      <c r="S38" s="338"/>
      <c r="T38" s="338"/>
      <c r="U38" s="338"/>
    </row>
    <row r="39" spans="2:21" ht="17.25" customHeight="1" x14ac:dyDescent="0.2">
      <c r="B39" s="131"/>
      <c r="C39" s="134" t="s">
        <v>73</v>
      </c>
      <c r="D39" s="862" t="s">
        <v>83</v>
      </c>
      <c r="E39" s="863"/>
      <c r="F39" s="693">
        <v>39.484116281740555</v>
      </c>
      <c r="G39" s="687">
        <v>39.655229768125579</v>
      </c>
      <c r="H39" s="789">
        <v>39.306717501406226</v>
      </c>
      <c r="I39" s="693">
        <v>39.285756785091642</v>
      </c>
      <c r="J39" s="687">
        <v>39.344890205167182</v>
      </c>
      <c r="K39" s="789">
        <v>39.224451292345258</v>
      </c>
      <c r="L39" s="693">
        <v>0.19835949664891417</v>
      </c>
      <c r="M39" s="687">
        <v>0.31033956295839898</v>
      </c>
      <c r="N39" s="789">
        <v>8.2266209060966072E-2</v>
      </c>
      <c r="O39" s="338"/>
      <c r="P39" s="338"/>
      <c r="Q39" s="338"/>
      <c r="S39" s="338"/>
      <c r="T39" s="338"/>
      <c r="U39" s="338"/>
    </row>
    <row r="40" spans="2:21" ht="17.25" customHeight="1" x14ac:dyDescent="0.2">
      <c r="B40" s="131"/>
      <c r="C40" s="134" t="s">
        <v>25</v>
      </c>
      <c r="D40" s="862" t="s">
        <v>84</v>
      </c>
      <c r="E40" s="863"/>
      <c r="F40" s="693">
        <v>40.33314909138636</v>
      </c>
      <c r="G40" s="687">
        <v>40.64764609629642</v>
      </c>
      <c r="H40" s="789">
        <v>39.876880111014991</v>
      </c>
      <c r="I40" s="693">
        <v>39.545781090312218</v>
      </c>
      <c r="J40" s="687">
        <v>39.641270916891386</v>
      </c>
      <c r="K40" s="789">
        <v>39.407245444093284</v>
      </c>
      <c r="L40" s="693">
        <v>0.78736800107414107</v>
      </c>
      <c r="M40" s="687">
        <v>1.0063751794050333</v>
      </c>
      <c r="N40" s="789">
        <v>0.46963466692170436</v>
      </c>
      <c r="O40" s="338"/>
      <c r="P40" s="338"/>
      <c r="Q40" s="338"/>
    </row>
    <row r="41" spans="2:21" ht="24.75" customHeight="1" x14ac:dyDescent="0.2">
      <c r="B41" s="126" t="s">
        <v>67</v>
      </c>
      <c r="C41" s="858" t="s">
        <v>160</v>
      </c>
      <c r="D41" s="858"/>
      <c r="E41" s="859"/>
      <c r="F41" s="786">
        <v>37.165791377258373</v>
      </c>
      <c r="G41" s="787">
        <v>37.301336719905251</v>
      </c>
      <c r="H41" s="788">
        <v>37.127318317257007</v>
      </c>
      <c r="I41" s="786">
        <v>36.781207114493029</v>
      </c>
      <c r="J41" s="787">
        <v>36.683607976998324</v>
      </c>
      <c r="K41" s="788">
        <v>36.808909560033847</v>
      </c>
      <c r="L41" s="786">
        <v>0.38458426276534385</v>
      </c>
      <c r="M41" s="787">
        <v>0.61772874290692381</v>
      </c>
      <c r="N41" s="788">
        <v>0.31840875722315842</v>
      </c>
      <c r="O41" s="338"/>
      <c r="P41" s="338"/>
      <c r="Q41" s="338"/>
    </row>
    <row r="42" spans="2:21" ht="12.75" customHeight="1" x14ac:dyDescent="0.2">
      <c r="B42" s="135"/>
      <c r="C42" s="140" t="s">
        <v>74</v>
      </c>
      <c r="D42" s="847" t="s">
        <v>24</v>
      </c>
      <c r="E42" s="848"/>
      <c r="F42" s="693">
        <v>35.587217664270348</v>
      </c>
      <c r="G42" s="687">
        <v>35.533966949269654</v>
      </c>
      <c r="H42" s="789">
        <v>35.604870575155623</v>
      </c>
      <c r="I42" s="693">
        <v>35.565354653267406</v>
      </c>
      <c r="J42" s="687">
        <v>35.488864756608841</v>
      </c>
      <c r="K42" s="789">
        <v>35.590711483299032</v>
      </c>
      <c r="L42" s="693">
        <v>2.186301100294465E-2</v>
      </c>
      <c r="M42" s="687">
        <v>4.5102192660815645E-2</v>
      </c>
      <c r="N42" s="789">
        <v>1.4159091856589702E-2</v>
      </c>
      <c r="O42" s="338"/>
      <c r="P42" s="338"/>
      <c r="Q42" s="338"/>
    </row>
    <row r="43" spans="2:21" ht="12.75" customHeight="1" x14ac:dyDescent="0.2">
      <c r="B43" s="135"/>
      <c r="C43" s="140" t="s">
        <v>75</v>
      </c>
      <c r="D43" s="847" t="s">
        <v>85</v>
      </c>
      <c r="E43" s="848"/>
      <c r="F43" s="693">
        <v>38.119381034810793</v>
      </c>
      <c r="G43" s="687">
        <v>38.675616423417296</v>
      </c>
      <c r="H43" s="789">
        <v>38.006211101709162</v>
      </c>
      <c r="I43" s="693">
        <v>37.455048025233175</v>
      </c>
      <c r="J43" s="687">
        <v>37.319260151331576</v>
      </c>
      <c r="K43" s="789">
        <v>37.48267500640015</v>
      </c>
      <c r="L43" s="693">
        <v>0.66433300957761732</v>
      </c>
      <c r="M43" s="687">
        <v>1.3563562720857216</v>
      </c>
      <c r="N43" s="789">
        <v>0.52353609530900991</v>
      </c>
      <c r="O43" s="338"/>
      <c r="P43" s="338"/>
      <c r="Q43" s="338"/>
    </row>
    <row r="44" spans="2:21" ht="12.75" customHeight="1" x14ac:dyDescent="0.2">
      <c r="B44" s="135"/>
      <c r="C44" s="140" t="s">
        <v>76</v>
      </c>
      <c r="D44" s="847" t="s">
        <v>95</v>
      </c>
      <c r="E44" s="848"/>
      <c r="F44" s="693">
        <v>39.096280375412114</v>
      </c>
      <c r="G44" s="687">
        <v>39.12884148812504</v>
      </c>
      <c r="H44" s="789">
        <v>39.039601141643139</v>
      </c>
      <c r="I44" s="693">
        <v>38.781694545058414</v>
      </c>
      <c r="J44" s="687">
        <v>38.786461073984135</v>
      </c>
      <c r="K44" s="789">
        <v>38.773397432805659</v>
      </c>
      <c r="L44" s="693">
        <v>0.31458583035369908</v>
      </c>
      <c r="M44" s="687">
        <v>0.34238041414090525</v>
      </c>
      <c r="N44" s="789">
        <v>0.26620370883748168</v>
      </c>
      <c r="O44" s="338"/>
      <c r="P44" s="338"/>
      <c r="Q44" s="338"/>
    </row>
    <row r="45" spans="2:21" ht="12.75" customHeight="1" thickBot="1" x14ac:dyDescent="0.25">
      <c r="B45" s="143"/>
      <c r="C45" s="144" t="s">
        <v>77</v>
      </c>
      <c r="D45" s="855" t="s">
        <v>86</v>
      </c>
      <c r="E45" s="856"/>
      <c r="F45" s="791">
        <v>38.340549329862114</v>
      </c>
      <c r="G45" s="690">
        <v>38.28856135643715</v>
      </c>
      <c r="H45" s="792">
        <v>38.363345559812245</v>
      </c>
      <c r="I45" s="791">
        <v>38.03226681687638</v>
      </c>
      <c r="J45" s="690">
        <v>38.004405733126163</v>
      </c>
      <c r="K45" s="792">
        <v>38.044483636074865</v>
      </c>
      <c r="L45" s="791">
        <v>0.30828251298573306</v>
      </c>
      <c r="M45" s="690">
        <v>0.2841556233109892</v>
      </c>
      <c r="N45" s="792">
        <v>0.31886192373737732</v>
      </c>
      <c r="O45" s="338"/>
      <c r="P45" s="338"/>
      <c r="Q45" s="338"/>
    </row>
    <row r="46" spans="2:21" ht="53.25" customHeight="1" x14ac:dyDescent="0.2">
      <c r="B46" s="909" t="s">
        <v>224</v>
      </c>
      <c r="C46" s="909"/>
      <c r="D46" s="909"/>
      <c r="E46" s="909"/>
      <c r="F46" s="909"/>
      <c r="G46" s="909"/>
      <c r="H46" s="909"/>
      <c r="I46" s="909"/>
      <c r="J46" s="909"/>
      <c r="K46" s="909"/>
      <c r="L46" s="909"/>
      <c r="M46" s="909"/>
      <c r="N46" s="909"/>
    </row>
  </sheetData>
  <mergeCells count="41">
    <mergeCell ref="D42:E42"/>
    <mergeCell ref="D43:E43"/>
    <mergeCell ref="D44:E44"/>
    <mergeCell ref="D45:E45"/>
    <mergeCell ref="B46:N46"/>
    <mergeCell ref="C41:E41"/>
    <mergeCell ref="D30:E30"/>
    <mergeCell ref="D31:E31"/>
    <mergeCell ref="D32:E32"/>
    <mergeCell ref="D33:E33"/>
    <mergeCell ref="D34:E34"/>
    <mergeCell ref="D35:E35"/>
    <mergeCell ref="D36:E36"/>
    <mergeCell ref="D37:E37"/>
    <mergeCell ref="D38:E38"/>
    <mergeCell ref="D39:E39"/>
    <mergeCell ref="D40:E40"/>
    <mergeCell ref="D29:E29"/>
    <mergeCell ref="D18:E18"/>
    <mergeCell ref="D19:E19"/>
    <mergeCell ref="D20:E20"/>
    <mergeCell ref="D21:E21"/>
    <mergeCell ref="D22:E22"/>
    <mergeCell ref="D23:E23"/>
    <mergeCell ref="C24:E24"/>
    <mergeCell ref="C25:E25"/>
    <mergeCell ref="D26:E26"/>
    <mergeCell ref="D27:E27"/>
    <mergeCell ref="D28:E28"/>
    <mergeCell ref="D17:E17"/>
    <mergeCell ref="B2:N2"/>
    <mergeCell ref="B4:E7"/>
    <mergeCell ref="F4:N4"/>
    <mergeCell ref="F5:H6"/>
    <mergeCell ref="I5:K6"/>
    <mergeCell ref="L5:N6"/>
    <mergeCell ref="B9:E9"/>
    <mergeCell ref="C10:E10"/>
    <mergeCell ref="D14:E14"/>
    <mergeCell ref="D15:E15"/>
    <mergeCell ref="D16:E16"/>
  </mergeCells>
  <printOptions horizontalCentered="1" verticalCentered="1"/>
  <pageMargins left="0.23622047244094491" right="0.23622047244094491" top="0.70866141732283472" bottom="0.19685039370078741" header="0.19685039370078741" footer="0"/>
  <pageSetup paperSize="9" scale="64" orientation="landscape" r:id="rId1"/>
  <headerFooter scaleWithDoc="0"/>
  <drawing r:id="rId2"/>
  <legacyDrawingHF r:id="rId3"/>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198C54-D17F-4B18-BA52-D25B8D0EC889}">
  <sheetPr>
    <tabColor theme="0" tint="-0.34998626667073579"/>
  </sheetPr>
  <dimension ref="B2:N40"/>
  <sheetViews>
    <sheetView showGridLines="0" workbookViewId="0"/>
  </sheetViews>
  <sheetFormatPr defaultRowHeight="12" x14ac:dyDescent="0.2"/>
  <cols>
    <col min="1" max="1" width="1.140625" style="158" customWidth="1"/>
    <col min="2" max="2" width="6.42578125" style="199" customWidth="1"/>
    <col min="3" max="3" width="6.7109375" style="157" customWidth="1"/>
    <col min="4" max="4" width="0.85546875" style="158" customWidth="1"/>
    <col min="5" max="5" width="45.7109375" style="158" customWidth="1"/>
    <col min="6" max="14" width="7.85546875" style="158" customWidth="1"/>
    <col min="15" max="16384" width="9.140625" style="158"/>
  </cols>
  <sheetData>
    <row r="2" spans="2:14" s="188" customFormat="1" ht="28.5" customHeight="1" x14ac:dyDescent="0.2">
      <c r="B2" s="868" t="s">
        <v>243</v>
      </c>
      <c r="C2" s="868"/>
      <c r="D2" s="868"/>
      <c r="E2" s="868"/>
      <c r="F2" s="868"/>
      <c r="G2" s="868"/>
      <c r="H2" s="868"/>
      <c r="I2" s="868"/>
      <c r="J2" s="868"/>
      <c r="K2" s="868"/>
      <c r="L2" s="868"/>
      <c r="M2" s="868"/>
      <c r="N2" s="868"/>
    </row>
    <row r="3" spans="2:14" s="155" customFormat="1" ht="2.25" customHeight="1" thickBot="1" x14ac:dyDescent="0.25">
      <c r="B3" s="157"/>
      <c r="C3" s="157"/>
      <c r="E3" s="132"/>
    </row>
    <row r="4" spans="2:14" s="138" customFormat="1" ht="18" customHeight="1" thickBot="1" x14ac:dyDescent="0.25">
      <c r="B4" s="864" t="s">
        <v>52</v>
      </c>
      <c r="C4" s="865"/>
      <c r="D4" s="865"/>
      <c r="E4" s="866"/>
      <c r="F4" s="873" t="s">
        <v>105</v>
      </c>
      <c r="G4" s="874"/>
      <c r="H4" s="874"/>
      <c r="I4" s="874"/>
      <c r="J4" s="874"/>
      <c r="K4" s="874"/>
      <c r="L4" s="874"/>
      <c r="M4" s="874"/>
      <c r="N4" s="875"/>
    </row>
    <row r="5" spans="2:14" s="138" customFormat="1" ht="32.1" customHeight="1" thickBot="1" x14ac:dyDescent="0.25">
      <c r="B5" s="867"/>
      <c r="C5" s="868"/>
      <c r="D5" s="868"/>
      <c r="E5" s="869"/>
      <c r="F5" s="864" t="s">
        <v>3</v>
      </c>
      <c r="G5" s="927"/>
      <c r="H5" s="928"/>
      <c r="I5" s="864" t="s">
        <v>106</v>
      </c>
      <c r="J5" s="865"/>
      <c r="K5" s="866"/>
      <c r="L5" s="864" t="s">
        <v>107</v>
      </c>
      <c r="M5" s="927"/>
      <c r="N5" s="928"/>
    </row>
    <row r="6" spans="2:14" s="138" customFormat="1" ht="15" customHeight="1" thickBot="1" x14ac:dyDescent="0.25">
      <c r="B6" s="870"/>
      <c r="C6" s="871"/>
      <c r="D6" s="871"/>
      <c r="E6" s="872"/>
      <c r="F6" s="189" t="s">
        <v>0</v>
      </c>
      <c r="G6" s="189" t="s">
        <v>1</v>
      </c>
      <c r="H6" s="189" t="s">
        <v>2</v>
      </c>
      <c r="I6" s="210" t="s">
        <v>0</v>
      </c>
      <c r="J6" s="189" t="s">
        <v>1</v>
      </c>
      <c r="K6" s="189" t="s">
        <v>2</v>
      </c>
      <c r="L6" s="189" t="s">
        <v>0</v>
      </c>
      <c r="M6" s="189" t="s">
        <v>1</v>
      </c>
      <c r="N6" s="189" t="s">
        <v>2</v>
      </c>
    </row>
    <row r="7" spans="2:14" s="155" customFormat="1" ht="3" customHeight="1" x14ac:dyDescent="0.2">
      <c r="B7" s="190"/>
      <c r="C7" s="191"/>
      <c r="D7" s="192"/>
      <c r="E7" s="193"/>
      <c r="F7" s="793"/>
      <c r="G7" s="794"/>
      <c r="H7" s="795"/>
      <c r="I7" s="793"/>
      <c r="J7" s="794"/>
      <c r="K7" s="795"/>
      <c r="L7" s="793"/>
      <c r="M7" s="794"/>
      <c r="N7" s="795"/>
    </row>
    <row r="8" spans="2:14" s="155" customFormat="1" ht="18" customHeight="1" x14ac:dyDescent="0.2">
      <c r="B8" s="879" t="s">
        <v>157</v>
      </c>
      <c r="C8" s="880"/>
      <c r="D8" s="880"/>
      <c r="E8" s="881"/>
      <c r="F8" s="783">
        <v>20.02435893135425</v>
      </c>
      <c r="G8" s="784">
        <v>20.157609624762539</v>
      </c>
      <c r="H8" s="785">
        <v>19.970925158604697</v>
      </c>
      <c r="I8" s="783">
        <v>19.870071179877694</v>
      </c>
      <c r="J8" s="784">
        <v>19.888912606639721</v>
      </c>
      <c r="K8" s="785">
        <v>19.862515733146925</v>
      </c>
      <c r="L8" s="783">
        <v>0.15428775147655563</v>
      </c>
      <c r="M8" s="784">
        <v>0.26869701812281899</v>
      </c>
      <c r="N8" s="785">
        <v>0.10840942545777109</v>
      </c>
    </row>
    <row r="9" spans="2:14" s="132" customFormat="1" ht="24.75" customHeight="1" x14ac:dyDescent="0.2">
      <c r="B9" s="126" t="s">
        <v>53</v>
      </c>
      <c r="C9" s="882" t="s">
        <v>165</v>
      </c>
      <c r="D9" s="882"/>
      <c r="E9" s="883"/>
      <c r="F9" s="786">
        <v>20.361070863352197</v>
      </c>
      <c r="G9" s="787">
        <v>21.281099516997415</v>
      </c>
      <c r="H9" s="788">
        <v>20.018894103452993</v>
      </c>
      <c r="I9" s="786">
        <v>20.167521127235041</v>
      </c>
      <c r="J9" s="787">
        <v>20.917210945366953</v>
      </c>
      <c r="K9" s="788">
        <v>19.888696732058396</v>
      </c>
      <c r="L9" s="786">
        <v>0.19354973611715459</v>
      </c>
      <c r="M9" s="787">
        <v>0.36388857163046073</v>
      </c>
      <c r="N9" s="788">
        <v>0.1301973713945988</v>
      </c>
    </row>
    <row r="10" spans="2:14" s="132" customFormat="1" ht="16.5" customHeight="1" x14ac:dyDescent="0.2">
      <c r="B10" s="131" t="s">
        <v>54</v>
      </c>
      <c r="C10" s="132" t="s">
        <v>14</v>
      </c>
      <c r="E10" s="133"/>
      <c r="F10" s="693">
        <v>19.221208889554482</v>
      </c>
      <c r="G10" s="687">
        <v>18.856387604401441</v>
      </c>
      <c r="H10" s="789">
        <v>19.522902852302728</v>
      </c>
      <c r="I10" s="693">
        <v>18.828221132055738</v>
      </c>
      <c r="J10" s="687">
        <v>18.385111621150028</v>
      </c>
      <c r="K10" s="789">
        <v>19.194656616269612</v>
      </c>
      <c r="L10" s="693">
        <v>0.39298775749874537</v>
      </c>
      <c r="M10" s="687">
        <v>0.47127598325141423</v>
      </c>
      <c r="N10" s="789">
        <v>0.32824623603311837</v>
      </c>
    </row>
    <row r="11" spans="2:14" s="132" customFormat="1" ht="14.25" customHeight="1" x14ac:dyDescent="0.2">
      <c r="B11" s="131"/>
      <c r="C11" s="134" t="s">
        <v>55</v>
      </c>
      <c r="D11" s="132" t="s">
        <v>16</v>
      </c>
      <c r="E11" s="133"/>
      <c r="F11" s="693">
        <v>22.698430460194544</v>
      </c>
      <c r="G11" s="687">
        <v>22.364160937872047</v>
      </c>
      <c r="H11" s="789">
        <v>22.932168840820218</v>
      </c>
      <c r="I11" s="693">
        <v>22.698430460194544</v>
      </c>
      <c r="J11" s="687">
        <v>22.364160937872047</v>
      </c>
      <c r="K11" s="789">
        <v>22.932168840820218</v>
      </c>
      <c r="L11" s="693">
        <v>0</v>
      </c>
      <c r="M11" s="687">
        <v>0</v>
      </c>
      <c r="N11" s="789">
        <v>0</v>
      </c>
    </row>
    <row r="12" spans="2:14" s="132" customFormat="1" ht="14.25" customHeight="1" x14ac:dyDescent="0.2">
      <c r="B12" s="131"/>
      <c r="C12" s="134" t="s">
        <v>15</v>
      </c>
      <c r="D12" s="132" t="s">
        <v>17</v>
      </c>
      <c r="E12" s="133"/>
      <c r="F12" s="693">
        <v>19.246686924026299</v>
      </c>
      <c r="G12" s="687">
        <v>18.947828568976878</v>
      </c>
      <c r="H12" s="789">
        <v>19.495427906491706</v>
      </c>
      <c r="I12" s="693">
        <v>18.842265645570421</v>
      </c>
      <c r="J12" s="687">
        <v>18.46454460640178</v>
      </c>
      <c r="K12" s="789">
        <v>19.156644349706447</v>
      </c>
      <c r="L12" s="693">
        <v>0.40442127845587944</v>
      </c>
      <c r="M12" s="687">
        <v>0.48328396257509793</v>
      </c>
      <c r="N12" s="789">
        <v>0.33878355678525934</v>
      </c>
    </row>
    <row r="13" spans="2:14" s="155" customFormat="1" ht="11.25" customHeight="1" x14ac:dyDescent="0.2">
      <c r="B13" s="135"/>
      <c r="C13" s="136" t="s">
        <v>57</v>
      </c>
      <c r="D13" s="849" t="s">
        <v>78</v>
      </c>
      <c r="E13" s="850"/>
      <c r="F13" s="693">
        <v>19.272275327298527</v>
      </c>
      <c r="G13" s="687">
        <v>19.101899528122622</v>
      </c>
      <c r="H13" s="789">
        <v>19.378627964199918</v>
      </c>
      <c r="I13" s="693">
        <v>19.193808610121259</v>
      </c>
      <c r="J13" s="687">
        <v>19.064380090209877</v>
      </c>
      <c r="K13" s="789">
        <v>19.274600978810948</v>
      </c>
      <c r="L13" s="693">
        <v>7.8466717177266498E-2</v>
      </c>
      <c r="M13" s="687">
        <v>3.751943791274525E-2</v>
      </c>
      <c r="N13" s="789">
        <v>0.10402698538896928</v>
      </c>
    </row>
    <row r="14" spans="2:14" s="155" customFormat="1" ht="26.25" customHeight="1" x14ac:dyDescent="0.2">
      <c r="B14" s="135"/>
      <c r="C14" s="137" t="s">
        <v>58</v>
      </c>
      <c r="D14" s="849" t="s">
        <v>96</v>
      </c>
      <c r="E14" s="850"/>
      <c r="F14" s="693">
        <v>17.631529405135105</v>
      </c>
      <c r="G14" s="687">
        <v>15.909957346918475</v>
      </c>
      <c r="H14" s="789">
        <v>18.489346470505428</v>
      </c>
      <c r="I14" s="693">
        <v>17.227919919549713</v>
      </c>
      <c r="J14" s="687">
        <v>15.909957346918475</v>
      </c>
      <c r="K14" s="789">
        <v>17.884628293112421</v>
      </c>
      <c r="L14" s="693">
        <v>0.40360948558539245</v>
      </c>
      <c r="M14" s="687">
        <v>0</v>
      </c>
      <c r="N14" s="789">
        <v>0.60471817739300582</v>
      </c>
    </row>
    <row r="15" spans="2:14" s="155" customFormat="1" ht="19.5" customHeight="1" x14ac:dyDescent="0.2">
      <c r="B15" s="135"/>
      <c r="C15" s="137" t="s">
        <v>59</v>
      </c>
      <c r="D15" s="849" t="s">
        <v>97</v>
      </c>
      <c r="E15" s="850"/>
      <c r="F15" s="693">
        <v>19.425882291349065</v>
      </c>
      <c r="G15" s="687">
        <v>19.116390752975732</v>
      </c>
      <c r="H15" s="789">
        <v>20.964785938032588</v>
      </c>
      <c r="I15" s="693">
        <v>19.425882291349065</v>
      </c>
      <c r="J15" s="687">
        <v>19.116390752975732</v>
      </c>
      <c r="K15" s="789">
        <v>20.964785938032588</v>
      </c>
      <c r="L15" s="693">
        <v>0</v>
      </c>
      <c r="M15" s="687">
        <v>0</v>
      </c>
      <c r="N15" s="789">
        <v>0</v>
      </c>
    </row>
    <row r="16" spans="2:14" s="155" customFormat="1" ht="20.25" customHeight="1" x14ac:dyDescent="0.2">
      <c r="B16" s="135"/>
      <c r="C16" s="137" t="s">
        <v>60</v>
      </c>
      <c r="D16" s="849" t="s">
        <v>98</v>
      </c>
      <c r="E16" s="850"/>
      <c r="F16" s="693">
        <v>21.302627743197252</v>
      </c>
      <c r="G16" s="687">
        <v>21.517796288222215</v>
      </c>
      <c r="H16" s="789">
        <v>21.100620568712021</v>
      </c>
      <c r="I16" s="693">
        <v>20.211478757798378</v>
      </c>
      <c r="J16" s="687">
        <v>19.264406703240663</v>
      </c>
      <c r="K16" s="789">
        <v>21.100620568712021</v>
      </c>
      <c r="L16" s="693">
        <v>1.0911489853988747</v>
      </c>
      <c r="M16" s="687">
        <v>2.2533895849815502</v>
      </c>
      <c r="N16" s="789">
        <v>0</v>
      </c>
    </row>
    <row r="17" spans="2:14" s="155" customFormat="1" ht="19.5" customHeight="1" x14ac:dyDescent="0.2">
      <c r="B17" s="135"/>
      <c r="C17" s="137" t="s">
        <v>61</v>
      </c>
      <c r="D17" s="849" t="s">
        <v>87</v>
      </c>
      <c r="E17" s="850"/>
      <c r="F17" s="693">
        <v>16.266134953818423</v>
      </c>
      <c r="G17" s="687">
        <v>16.145888780679705</v>
      </c>
      <c r="H17" s="789">
        <v>16.347115006152585</v>
      </c>
      <c r="I17" s="693">
        <v>16.266134953818423</v>
      </c>
      <c r="J17" s="687">
        <v>16.145888780679705</v>
      </c>
      <c r="K17" s="789">
        <v>16.347115006152585</v>
      </c>
      <c r="L17" s="693">
        <v>0</v>
      </c>
      <c r="M17" s="687">
        <v>0</v>
      </c>
      <c r="N17" s="789">
        <v>0</v>
      </c>
    </row>
    <row r="18" spans="2:14" s="155" customFormat="1" ht="21.95" customHeight="1" x14ac:dyDescent="0.2">
      <c r="B18" s="135"/>
      <c r="C18" s="137" t="s">
        <v>62</v>
      </c>
      <c r="D18" s="849" t="s">
        <v>88</v>
      </c>
      <c r="E18" s="850"/>
      <c r="F18" s="693">
        <v>20.657481662447552</v>
      </c>
      <c r="G18" s="687">
        <v>20.332556399406208</v>
      </c>
      <c r="H18" s="789">
        <v>20.970496891345402</v>
      </c>
      <c r="I18" s="693">
        <v>19.843576014918497</v>
      </c>
      <c r="J18" s="687">
        <v>19.841066059529588</v>
      </c>
      <c r="K18" s="789">
        <v>19.84599396867571</v>
      </c>
      <c r="L18" s="693">
        <v>0.81390564752905425</v>
      </c>
      <c r="M18" s="687">
        <v>0.49149033987662105</v>
      </c>
      <c r="N18" s="789">
        <v>1.1245029226696923</v>
      </c>
    </row>
    <row r="19" spans="2:14" s="155" customFormat="1" ht="21.95" customHeight="1" x14ac:dyDescent="0.2">
      <c r="B19" s="135"/>
      <c r="C19" s="137" t="s">
        <v>63</v>
      </c>
      <c r="D19" s="849" t="s">
        <v>159</v>
      </c>
      <c r="E19" s="850"/>
      <c r="F19" s="693">
        <v>24.804160702974993</v>
      </c>
      <c r="G19" s="687">
        <v>23.252103514210553</v>
      </c>
      <c r="H19" s="789">
        <v>27.15267288556884</v>
      </c>
      <c r="I19" s="693">
        <v>23.405697613549751</v>
      </c>
      <c r="J19" s="687">
        <v>23.200694077015239</v>
      </c>
      <c r="K19" s="789">
        <v>23.715900940148433</v>
      </c>
      <c r="L19" s="693">
        <v>1.398463089425243</v>
      </c>
      <c r="M19" s="687">
        <v>5.1409437195314614E-2</v>
      </c>
      <c r="N19" s="789">
        <v>3.4367719454204066</v>
      </c>
    </row>
    <row r="20" spans="2:14" s="155" customFormat="1" ht="21.95" customHeight="1" x14ac:dyDescent="0.2">
      <c r="B20" s="135"/>
      <c r="C20" s="137" t="s">
        <v>64</v>
      </c>
      <c r="D20" s="849" t="s">
        <v>56</v>
      </c>
      <c r="E20" s="850"/>
      <c r="F20" s="693">
        <v>17.242279009270128</v>
      </c>
      <c r="G20" s="687">
        <v>16.761257513473183</v>
      </c>
      <c r="H20" s="789">
        <v>19.772698930673801</v>
      </c>
      <c r="I20" s="693">
        <v>17.242279009270128</v>
      </c>
      <c r="J20" s="687">
        <v>16.761257513473183</v>
      </c>
      <c r="K20" s="789">
        <v>19.772698930673801</v>
      </c>
      <c r="L20" s="693">
        <v>0</v>
      </c>
      <c r="M20" s="687">
        <v>0</v>
      </c>
      <c r="N20" s="789">
        <v>0</v>
      </c>
    </row>
    <row r="21" spans="2:14" s="155" customFormat="1" ht="19.5" customHeight="1" x14ac:dyDescent="0.2">
      <c r="B21" s="135"/>
      <c r="C21" s="137">
        <v>33</v>
      </c>
      <c r="D21" s="849" t="s">
        <v>79</v>
      </c>
      <c r="E21" s="850"/>
      <c r="F21" s="693">
        <v>18.573312878000301</v>
      </c>
      <c r="G21" s="687">
        <v>17.118796669375644</v>
      </c>
      <c r="H21" s="789">
        <v>19.686122080385047</v>
      </c>
      <c r="I21" s="693">
        <v>18.573312878000301</v>
      </c>
      <c r="J21" s="687">
        <v>17.118796669375644</v>
      </c>
      <c r="K21" s="789">
        <v>19.686122080385047</v>
      </c>
      <c r="L21" s="693">
        <v>0</v>
      </c>
      <c r="M21" s="687">
        <v>0</v>
      </c>
      <c r="N21" s="789">
        <v>0</v>
      </c>
    </row>
    <row r="22" spans="2:14" s="155" customFormat="1" ht="21.75" customHeight="1" x14ac:dyDescent="0.2">
      <c r="B22" s="135"/>
      <c r="C22" s="134" t="s">
        <v>65</v>
      </c>
      <c r="D22" s="860" t="s">
        <v>94</v>
      </c>
      <c r="E22" s="861"/>
      <c r="F22" s="693">
        <v>16.346640195466893</v>
      </c>
      <c r="G22" s="687">
        <v>11.842606753114485</v>
      </c>
      <c r="H22" s="789">
        <v>19.24476479914571</v>
      </c>
      <c r="I22" s="693">
        <v>16.346640195466893</v>
      </c>
      <c r="J22" s="687">
        <v>11.842606753114485</v>
      </c>
      <c r="K22" s="789">
        <v>19.24476479914571</v>
      </c>
      <c r="L22" s="693">
        <v>0</v>
      </c>
      <c r="M22" s="687">
        <v>0</v>
      </c>
      <c r="N22" s="789">
        <v>0</v>
      </c>
    </row>
    <row r="23" spans="2:14" s="132" customFormat="1" ht="17.25" customHeight="1" x14ac:dyDescent="0.2">
      <c r="B23" s="131" t="s">
        <v>29</v>
      </c>
      <c r="C23" s="860" t="s">
        <v>18</v>
      </c>
      <c r="D23" s="860"/>
      <c r="E23" s="861"/>
      <c r="F23" s="693">
        <v>17.558913569802652</v>
      </c>
      <c r="G23" s="687">
        <v>19.107159853412902</v>
      </c>
      <c r="H23" s="789">
        <v>15.715609012085778</v>
      </c>
      <c r="I23" s="693">
        <v>17.558913569802652</v>
      </c>
      <c r="J23" s="687">
        <v>19.107159853412902</v>
      </c>
      <c r="K23" s="789">
        <v>15.715609012085778</v>
      </c>
      <c r="L23" s="693">
        <v>0</v>
      </c>
      <c r="M23" s="687">
        <v>0</v>
      </c>
      <c r="N23" s="789">
        <v>0</v>
      </c>
    </row>
    <row r="24" spans="2:14" s="132" customFormat="1" ht="17.25" customHeight="1" x14ac:dyDescent="0.2">
      <c r="B24" s="131" t="s">
        <v>66</v>
      </c>
      <c r="C24" s="860" t="s">
        <v>19</v>
      </c>
      <c r="D24" s="860"/>
      <c r="E24" s="861"/>
      <c r="F24" s="693">
        <v>20.459174523617563</v>
      </c>
      <c r="G24" s="687">
        <v>21.527183104262992</v>
      </c>
      <c r="H24" s="789">
        <v>20.085890588858554</v>
      </c>
      <c r="I24" s="693">
        <v>20.268934702967311</v>
      </c>
      <c r="J24" s="687">
        <v>21.154628064811121</v>
      </c>
      <c r="K24" s="789">
        <v>19.959372486810608</v>
      </c>
      <c r="L24" s="693">
        <v>0.19023982065025258</v>
      </c>
      <c r="M24" s="687">
        <v>0.37255503945187207</v>
      </c>
      <c r="N24" s="789">
        <v>0.12651810204794717</v>
      </c>
    </row>
    <row r="25" spans="2:14" s="132" customFormat="1" ht="16.5" customHeight="1" x14ac:dyDescent="0.2">
      <c r="B25" s="131"/>
      <c r="C25" s="134" t="s">
        <v>20</v>
      </c>
      <c r="D25" s="860" t="s">
        <v>99</v>
      </c>
      <c r="E25" s="861"/>
      <c r="F25" s="693">
        <v>22.697123017793047</v>
      </c>
      <c r="G25" s="687">
        <v>22.447433832228917</v>
      </c>
      <c r="H25" s="789">
        <v>22.770187782984124</v>
      </c>
      <c r="I25" s="693">
        <v>22.543684530917076</v>
      </c>
      <c r="J25" s="687">
        <v>22.30786682677245</v>
      </c>
      <c r="K25" s="789">
        <v>22.612690183453843</v>
      </c>
      <c r="L25" s="693">
        <v>0.153438486875969</v>
      </c>
      <c r="M25" s="687">
        <v>0.13956700545646575</v>
      </c>
      <c r="N25" s="789">
        <v>0.15749759953028108</v>
      </c>
    </row>
    <row r="26" spans="2:14" s="132" customFormat="1" ht="16.5" customHeight="1" x14ac:dyDescent="0.2">
      <c r="B26" s="131"/>
      <c r="C26" s="138">
        <v>45</v>
      </c>
      <c r="D26" s="849" t="s">
        <v>80</v>
      </c>
      <c r="E26" s="850"/>
      <c r="F26" s="693">
        <v>19.276732759537047</v>
      </c>
      <c r="G26" s="687">
        <v>21.093058889415722</v>
      </c>
      <c r="H26" s="789">
        <v>18.008768617821882</v>
      </c>
      <c r="I26" s="693">
        <v>19.276732759537047</v>
      </c>
      <c r="J26" s="687">
        <v>21.093058889415722</v>
      </c>
      <c r="K26" s="789">
        <v>18.008768617821882</v>
      </c>
      <c r="L26" s="693">
        <v>0</v>
      </c>
      <c r="M26" s="687">
        <v>0</v>
      </c>
      <c r="N26" s="789">
        <v>0</v>
      </c>
    </row>
    <row r="27" spans="2:14" s="132" customFormat="1" ht="21" customHeight="1" x14ac:dyDescent="0.2">
      <c r="B27" s="131"/>
      <c r="C27" s="138">
        <v>46</v>
      </c>
      <c r="D27" s="849" t="s">
        <v>81</v>
      </c>
      <c r="E27" s="850"/>
      <c r="F27" s="693">
        <v>17.709765070731109</v>
      </c>
      <c r="G27" s="687">
        <v>20.219424415572728</v>
      </c>
      <c r="H27" s="789">
        <v>17.063426706208134</v>
      </c>
      <c r="I27" s="693">
        <v>17.539676253828503</v>
      </c>
      <c r="J27" s="687">
        <v>20.219424415572728</v>
      </c>
      <c r="K27" s="789">
        <v>16.849533168172183</v>
      </c>
      <c r="L27" s="693">
        <v>0.17008881690260541</v>
      </c>
      <c r="M27" s="687">
        <v>0</v>
      </c>
      <c r="N27" s="789">
        <v>0.21389353803594949</v>
      </c>
    </row>
    <row r="28" spans="2:14" s="132" customFormat="1" ht="20.25" customHeight="1" x14ac:dyDescent="0.2">
      <c r="B28" s="131"/>
      <c r="C28" s="138">
        <v>47</v>
      </c>
      <c r="D28" s="849" t="s">
        <v>82</v>
      </c>
      <c r="E28" s="850"/>
      <c r="F28" s="693">
        <v>23.040662060282994</v>
      </c>
      <c r="G28" s="687">
        <v>22.594929558870994</v>
      </c>
      <c r="H28" s="789">
        <v>23.171015894209198</v>
      </c>
      <c r="I28" s="693">
        <v>22.887055960061229</v>
      </c>
      <c r="J28" s="687">
        <v>22.445330312212437</v>
      </c>
      <c r="K28" s="789">
        <v>23.016237995381118</v>
      </c>
      <c r="L28" s="693">
        <v>0.15360610022176396</v>
      </c>
      <c r="M28" s="687">
        <v>0.14959924665855562</v>
      </c>
      <c r="N28" s="789">
        <v>0.15477789882808138</v>
      </c>
    </row>
    <row r="29" spans="2:14" s="132" customFormat="1" ht="12" customHeight="1" x14ac:dyDescent="0.2">
      <c r="B29" s="131"/>
      <c r="C29" s="134" t="s">
        <v>1</v>
      </c>
      <c r="D29" s="860" t="str">
        <f>"Transportes e armazenagem"</f>
        <v>Transportes e armazenagem</v>
      </c>
      <c r="E29" s="861"/>
      <c r="F29" s="693">
        <v>23.58332840733301</v>
      </c>
      <c r="G29" s="687">
        <v>24.92960096954015</v>
      </c>
      <c r="H29" s="789">
        <v>18.744443701995717</v>
      </c>
      <c r="I29" s="693">
        <v>21.763087429045839</v>
      </c>
      <c r="J29" s="687">
        <v>22.677766658700445</v>
      </c>
      <c r="K29" s="789">
        <v>18.475471340807999</v>
      </c>
      <c r="L29" s="693">
        <v>1.8202409782871705</v>
      </c>
      <c r="M29" s="687">
        <v>2.2518343108397061</v>
      </c>
      <c r="N29" s="789">
        <v>0.26897236118771634</v>
      </c>
    </row>
    <row r="30" spans="2:14" s="132" customFormat="1" ht="12" customHeight="1" x14ac:dyDescent="0.2">
      <c r="B30" s="131"/>
      <c r="C30" s="134" t="s">
        <v>21</v>
      </c>
      <c r="D30" s="860" t="str">
        <f>"Alojamento, restauração e similares"</f>
        <v>Alojamento, restauração e similares</v>
      </c>
      <c r="E30" s="861"/>
      <c r="F30" s="693">
        <v>22.992686614856378</v>
      </c>
      <c r="G30" s="687">
        <v>23.705642213990071</v>
      </c>
      <c r="H30" s="789">
        <v>22.482819865295866</v>
      </c>
      <c r="I30" s="693">
        <v>22.772669725006292</v>
      </c>
      <c r="J30" s="687">
        <v>23.57977622913975</v>
      </c>
      <c r="K30" s="789">
        <v>22.19547141095741</v>
      </c>
      <c r="L30" s="693">
        <v>0.2200168898500878</v>
      </c>
      <c r="M30" s="687">
        <v>0.12586598485032147</v>
      </c>
      <c r="N30" s="789">
        <v>0.28734845433845507</v>
      </c>
    </row>
    <row r="31" spans="2:14" s="132" customFormat="1" ht="12" customHeight="1" x14ac:dyDescent="0.2">
      <c r="B31" s="131"/>
      <c r="C31" s="134" t="s">
        <v>22</v>
      </c>
      <c r="D31" s="860" t="str">
        <f>"Activ de informação e de comunicação "</f>
        <v xml:space="preserve">Activ de informação e de comunicação </v>
      </c>
      <c r="E31" s="861"/>
      <c r="F31" s="693">
        <v>25.991366760741982</v>
      </c>
      <c r="G31" s="687">
        <v>26.47519406220427</v>
      </c>
      <c r="H31" s="789">
        <v>25.503565484824559</v>
      </c>
      <c r="I31" s="693">
        <v>25.664617525848382</v>
      </c>
      <c r="J31" s="687">
        <v>26.167849227387094</v>
      </c>
      <c r="K31" s="789">
        <v>25.157252469451677</v>
      </c>
      <c r="L31" s="693">
        <v>0.32674923489360003</v>
      </c>
      <c r="M31" s="687">
        <v>0.30734483481717717</v>
      </c>
      <c r="N31" s="789">
        <v>0.34631301537288101</v>
      </c>
    </row>
    <row r="32" spans="2:14" s="132" customFormat="1" ht="12" customHeight="1" x14ac:dyDescent="0.2">
      <c r="B32" s="131"/>
      <c r="C32" s="134" t="s">
        <v>23</v>
      </c>
      <c r="D32" s="860" t="s">
        <v>122</v>
      </c>
      <c r="E32" s="861"/>
      <c r="F32" s="693">
        <v>21.543980626405943</v>
      </c>
      <c r="G32" s="687">
        <v>21.24962836962753</v>
      </c>
      <c r="H32" s="789">
        <v>21.681854634039631</v>
      </c>
      <c r="I32" s="693">
        <v>21.433914346718652</v>
      </c>
      <c r="J32" s="687">
        <v>21.011805428806969</v>
      </c>
      <c r="K32" s="789">
        <v>21.631629318594047</v>
      </c>
      <c r="L32" s="693">
        <v>0.1100662796872926</v>
      </c>
      <c r="M32" s="687">
        <v>0.23782294082055913</v>
      </c>
      <c r="N32" s="789">
        <v>5.022531544558425E-2</v>
      </c>
    </row>
    <row r="33" spans="2:14" s="132" customFormat="1" ht="12" customHeight="1" x14ac:dyDescent="0.2">
      <c r="B33" s="131"/>
      <c r="C33" s="134" t="s">
        <v>73</v>
      </c>
      <c r="D33" s="862" t="s">
        <v>83</v>
      </c>
      <c r="E33" s="863"/>
      <c r="F33" s="693">
        <v>20.654508442707328</v>
      </c>
      <c r="G33" s="687">
        <v>21.084866655911579</v>
      </c>
      <c r="H33" s="789">
        <v>20.400413330346186</v>
      </c>
      <c r="I33" s="693">
        <v>20.643317220073779</v>
      </c>
      <c r="J33" s="687">
        <v>21.055802921971317</v>
      </c>
      <c r="K33" s="789">
        <v>20.399774521095999</v>
      </c>
      <c r="L33" s="693">
        <v>1.1191222633547892E-2</v>
      </c>
      <c r="M33" s="687">
        <v>2.9063733940260458E-2</v>
      </c>
      <c r="N33" s="789">
        <v>6.3880925018844695E-4</v>
      </c>
    </row>
    <row r="34" spans="2:14" s="132" customFormat="1" ht="12" customHeight="1" x14ac:dyDescent="0.2">
      <c r="B34" s="131"/>
      <c r="C34" s="134" t="s">
        <v>25</v>
      </c>
      <c r="D34" s="862" t="s">
        <v>84</v>
      </c>
      <c r="E34" s="863"/>
      <c r="F34" s="693">
        <v>17.894175471406133</v>
      </c>
      <c r="G34" s="687">
        <v>19.414050413105539</v>
      </c>
      <c r="H34" s="789">
        <v>17.45258575518239</v>
      </c>
      <c r="I34" s="693">
        <v>17.727708591332988</v>
      </c>
      <c r="J34" s="687">
        <v>18.940730925839087</v>
      </c>
      <c r="K34" s="789">
        <v>17.375272891676868</v>
      </c>
      <c r="L34" s="693">
        <v>0.16646688007314572</v>
      </c>
      <c r="M34" s="687">
        <v>0.47331948726645207</v>
      </c>
      <c r="N34" s="789">
        <v>7.7312863505523452E-2</v>
      </c>
    </row>
    <row r="35" spans="2:14" s="155" customFormat="1" ht="24.75" customHeight="1" x14ac:dyDescent="0.2">
      <c r="B35" s="126" t="s">
        <v>67</v>
      </c>
      <c r="C35" s="858" t="s">
        <v>162</v>
      </c>
      <c r="D35" s="858"/>
      <c r="E35" s="859"/>
      <c r="F35" s="786">
        <v>18.892455767355003</v>
      </c>
      <c r="G35" s="787">
        <v>17.120252754499873</v>
      </c>
      <c r="H35" s="788">
        <v>19.793617691890017</v>
      </c>
      <c r="I35" s="786">
        <v>18.870152541570434</v>
      </c>
      <c r="J35" s="787">
        <v>17.108906266217822</v>
      </c>
      <c r="K35" s="788">
        <v>19.765742985534221</v>
      </c>
      <c r="L35" s="786">
        <v>2.2303225784569128E-2</v>
      </c>
      <c r="M35" s="787">
        <v>1.134648828205192E-2</v>
      </c>
      <c r="N35" s="788">
        <v>2.7874706355796409E-2</v>
      </c>
    </row>
    <row r="36" spans="2:14" s="155" customFormat="1" ht="13.5" customHeight="1" x14ac:dyDescent="0.2">
      <c r="B36" s="135"/>
      <c r="C36" s="140" t="s">
        <v>74</v>
      </c>
      <c r="D36" s="847" t="s">
        <v>24</v>
      </c>
      <c r="E36" s="848"/>
      <c r="F36" s="693">
        <v>17.995834352851226</v>
      </c>
      <c r="G36" s="687">
        <v>15.71140251159099</v>
      </c>
      <c r="H36" s="789">
        <v>19.229705443295138</v>
      </c>
      <c r="I36" s="693">
        <v>17.982088069896871</v>
      </c>
      <c r="J36" s="687">
        <v>15.71140251159099</v>
      </c>
      <c r="K36" s="789">
        <v>19.208534495340015</v>
      </c>
      <c r="L36" s="693">
        <v>1.3746282954356171E-2</v>
      </c>
      <c r="M36" s="687">
        <v>0</v>
      </c>
      <c r="N36" s="789">
        <v>2.1170947955122803E-2</v>
      </c>
    </row>
    <row r="37" spans="2:14" s="155" customFormat="1" ht="13.5" customHeight="1" x14ac:dyDescent="0.2">
      <c r="B37" s="135"/>
      <c r="C37" s="140" t="s">
        <v>75</v>
      </c>
      <c r="D37" s="847" t="s">
        <v>85</v>
      </c>
      <c r="E37" s="848"/>
      <c r="F37" s="693">
        <v>20.119222473639965</v>
      </c>
      <c r="G37" s="687">
        <v>20.088095307643108</v>
      </c>
      <c r="H37" s="789">
        <v>20.133036190256799</v>
      </c>
      <c r="I37" s="693">
        <v>20.093236921265973</v>
      </c>
      <c r="J37" s="687">
        <v>20.081469408494399</v>
      </c>
      <c r="K37" s="789">
        <v>20.098459146981234</v>
      </c>
      <c r="L37" s="693">
        <v>2.5985552373992412E-2</v>
      </c>
      <c r="M37" s="687">
        <v>6.6258991487086931E-3</v>
      </c>
      <c r="N37" s="789">
        <v>3.457704327556331E-2</v>
      </c>
    </row>
    <row r="38" spans="2:14" s="155" customFormat="1" ht="13.5" customHeight="1" x14ac:dyDescent="0.2">
      <c r="B38" s="135"/>
      <c r="C38" s="140" t="s">
        <v>76</v>
      </c>
      <c r="D38" s="847" t="s">
        <v>95</v>
      </c>
      <c r="E38" s="848"/>
      <c r="F38" s="693">
        <v>22.123144742527764</v>
      </c>
      <c r="G38" s="687">
        <v>22.787431265873334</v>
      </c>
      <c r="H38" s="789">
        <v>21.411048211607422</v>
      </c>
      <c r="I38" s="693">
        <v>21.953278163612328</v>
      </c>
      <c r="J38" s="687">
        <v>22.62401378626706</v>
      </c>
      <c r="K38" s="789">
        <v>21.234268379021742</v>
      </c>
      <c r="L38" s="693">
        <v>0.16986657891543433</v>
      </c>
      <c r="M38" s="687">
        <v>0.1634174796062747</v>
      </c>
      <c r="N38" s="789">
        <v>0.1767798325856792</v>
      </c>
    </row>
    <row r="39" spans="2:14" s="155" customFormat="1" ht="13.5" customHeight="1" thickBot="1" x14ac:dyDescent="0.25">
      <c r="B39" s="143"/>
      <c r="C39" s="144" t="s">
        <v>77</v>
      </c>
      <c r="D39" s="855" t="s">
        <v>86</v>
      </c>
      <c r="E39" s="856"/>
      <c r="F39" s="791">
        <v>22.779500394939252</v>
      </c>
      <c r="G39" s="690">
        <v>19.595872741687721</v>
      </c>
      <c r="H39" s="792">
        <v>23.373711748973374</v>
      </c>
      <c r="I39" s="791">
        <v>22.772242993214114</v>
      </c>
      <c r="J39" s="690">
        <v>19.595872741687721</v>
      </c>
      <c r="K39" s="792">
        <v>23.365099782275333</v>
      </c>
      <c r="L39" s="791">
        <v>7.2574017251373687E-3</v>
      </c>
      <c r="M39" s="690">
        <v>0</v>
      </c>
      <c r="N39" s="792">
        <v>8.6119666980414983E-3</v>
      </c>
    </row>
    <row r="40" spans="2:14" s="198" customFormat="1" ht="49.5" customHeight="1" x14ac:dyDescent="0.2">
      <c r="B40" s="910" t="s">
        <v>224</v>
      </c>
      <c r="C40" s="910"/>
      <c r="D40" s="910"/>
      <c r="E40" s="910"/>
      <c r="F40" s="910"/>
      <c r="G40" s="910"/>
      <c r="H40" s="910"/>
      <c r="I40" s="910"/>
      <c r="J40" s="910"/>
      <c r="K40" s="910"/>
      <c r="L40" s="910"/>
      <c r="M40" s="910"/>
      <c r="N40" s="910"/>
    </row>
  </sheetData>
  <mergeCells count="36">
    <mergeCell ref="B40:N40"/>
    <mergeCell ref="D29:E29"/>
    <mergeCell ref="D30:E30"/>
    <mergeCell ref="D31:E31"/>
    <mergeCell ref="D32:E32"/>
    <mergeCell ref="D33:E33"/>
    <mergeCell ref="D34:E34"/>
    <mergeCell ref="C35:E35"/>
    <mergeCell ref="D36:E36"/>
    <mergeCell ref="D37:E37"/>
    <mergeCell ref="D38:E38"/>
    <mergeCell ref="D39:E39"/>
    <mergeCell ref="D28:E28"/>
    <mergeCell ref="D17:E17"/>
    <mergeCell ref="D18:E18"/>
    <mergeCell ref="D19:E19"/>
    <mergeCell ref="D20:E20"/>
    <mergeCell ref="D21:E21"/>
    <mergeCell ref="D22:E22"/>
    <mergeCell ref="C23:E23"/>
    <mergeCell ref="C24:E24"/>
    <mergeCell ref="D25:E25"/>
    <mergeCell ref="D26:E26"/>
    <mergeCell ref="D27:E27"/>
    <mergeCell ref="D16:E16"/>
    <mergeCell ref="B2:N2"/>
    <mergeCell ref="B4:E6"/>
    <mergeCell ref="F4:N4"/>
    <mergeCell ref="F5:H5"/>
    <mergeCell ref="I5:K5"/>
    <mergeCell ref="L5:N5"/>
    <mergeCell ref="B8:E8"/>
    <mergeCell ref="C9:E9"/>
    <mergeCell ref="D13:E13"/>
    <mergeCell ref="D14:E14"/>
    <mergeCell ref="D15:E15"/>
  </mergeCells>
  <printOptions horizontalCentered="1" verticalCentered="1"/>
  <pageMargins left="0.23622047244094491" right="0.23622047244094491" top="0.70866141732283472" bottom="0.19685039370078741" header="0.19685039370078741" footer="0"/>
  <pageSetup paperSize="9" scale="64" orientation="landscape" r:id="rId1"/>
  <headerFooter scaleWithDoc="0"/>
  <drawing r:id="rId2"/>
  <legacyDrawingHF r:id="rId3"/>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90A9DC-E71E-4CB6-8E3C-B5D5F5B0EF88}">
  <sheetPr>
    <tabColor theme="0" tint="-0.34998626667073579"/>
  </sheetPr>
  <dimension ref="B2:T46"/>
  <sheetViews>
    <sheetView showGridLines="0" workbookViewId="0"/>
  </sheetViews>
  <sheetFormatPr defaultRowHeight="12" x14ac:dyDescent="0.2"/>
  <cols>
    <col min="1" max="1" width="1.85546875" style="155" customWidth="1"/>
    <col min="2" max="2" width="6.42578125" style="157" customWidth="1"/>
    <col min="3" max="3" width="6.7109375" style="157" customWidth="1"/>
    <col min="4" max="4" width="0.85546875" style="155" customWidth="1"/>
    <col min="5" max="5" width="45.7109375" style="155" customWidth="1"/>
    <col min="6" max="7" width="7.5703125" style="155" customWidth="1"/>
    <col min="8" max="8" width="9.7109375" style="155" customWidth="1"/>
    <col min="9" max="10" width="7.5703125" style="155" customWidth="1"/>
    <col min="11" max="11" width="9.42578125" style="155" customWidth="1"/>
    <col min="12" max="13" width="7.5703125" style="155" customWidth="1"/>
    <col min="14" max="14" width="9.42578125" style="155" customWidth="1"/>
    <col min="15" max="16384" width="9.140625" style="155"/>
  </cols>
  <sheetData>
    <row r="2" spans="2:17" ht="36" customHeight="1" x14ac:dyDescent="0.2">
      <c r="B2" s="868" t="s">
        <v>244</v>
      </c>
      <c r="C2" s="868"/>
      <c r="D2" s="868"/>
      <c r="E2" s="868"/>
      <c r="F2" s="868"/>
      <c r="G2" s="868"/>
      <c r="H2" s="868"/>
      <c r="I2" s="868"/>
      <c r="J2" s="868"/>
      <c r="K2" s="868"/>
      <c r="L2" s="868"/>
      <c r="M2" s="868"/>
      <c r="N2" s="868"/>
    </row>
    <row r="3" spans="2:17" ht="4.5" customHeight="1" thickBot="1" x14ac:dyDescent="0.25">
      <c r="E3" s="132"/>
    </row>
    <row r="4" spans="2:17" ht="15" customHeight="1" thickBot="1" x14ac:dyDescent="0.25">
      <c r="B4" s="864" t="s">
        <v>52</v>
      </c>
      <c r="C4" s="865"/>
      <c r="D4" s="865"/>
      <c r="E4" s="866"/>
      <c r="F4" s="873" t="s">
        <v>105</v>
      </c>
      <c r="G4" s="874"/>
      <c r="H4" s="874"/>
      <c r="I4" s="874"/>
      <c r="J4" s="874"/>
      <c r="K4" s="874"/>
      <c r="L4" s="874"/>
      <c r="M4" s="874"/>
      <c r="N4" s="875"/>
    </row>
    <row r="5" spans="2:17" ht="15.75" customHeight="1" x14ac:dyDescent="0.2">
      <c r="B5" s="867"/>
      <c r="C5" s="868"/>
      <c r="D5" s="868"/>
      <c r="E5" s="869"/>
      <c r="F5" s="864" t="s">
        <v>3</v>
      </c>
      <c r="G5" s="865"/>
      <c r="H5" s="866"/>
      <c r="I5" s="864" t="s">
        <v>106</v>
      </c>
      <c r="J5" s="865"/>
      <c r="K5" s="866"/>
      <c r="L5" s="864" t="s">
        <v>107</v>
      </c>
      <c r="M5" s="865"/>
      <c r="N5" s="866"/>
    </row>
    <row r="6" spans="2:17" ht="10.5" customHeight="1" thickBot="1" x14ac:dyDescent="0.25">
      <c r="B6" s="867"/>
      <c r="C6" s="868"/>
      <c r="D6" s="868"/>
      <c r="E6" s="869"/>
      <c r="F6" s="870"/>
      <c r="G6" s="871"/>
      <c r="H6" s="872"/>
      <c r="I6" s="870"/>
      <c r="J6" s="871"/>
      <c r="K6" s="872"/>
      <c r="L6" s="870"/>
      <c r="M6" s="871"/>
      <c r="N6" s="872"/>
    </row>
    <row r="7" spans="2:17" ht="15" customHeight="1" thickBot="1" x14ac:dyDescent="0.25">
      <c r="B7" s="870"/>
      <c r="C7" s="871"/>
      <c r="D7" s="871"/>
      <c r="E7" s="872"/>
      <c r="F7" s="189" t="s">
        <v>109</v>
      </c>
      <c r="G7" s="189" t="s">
        <v>110</v>
      </c>
      <c r="H7" s="189" t="s">
        <v>111</v>
      </c>
      <c r="I7" s="189" t="s">
        <v>109</v>
      </c>
      <c r="J7" s="189" t="s">
        <v>110</v>
      </c>
      <c r="K7" s="189" t="s">
        <v>111</v>
      </c>
      <c r="L7" s="189" t="s">
        <v>109</v>
      </c>
      <c r="M7" s="189" t="s">
        <v>110</v>
      </c>
      <c r="N7" s="189" t="s">
        <v>111</v>
      </c>
    </row>
    <row r="8" spans="2:17" ht="4.5" customHeight="1" x14ac:dyDescent="0.2">
      <c r="B8" s="121"/>
      <c r="C8" s="122"/>
      <c r="D8" s="122"/>
      <c r="E8" s="123"/>
      <c r="F8" s="780"/>
      <c r="G8" s="781"/>
      <c r="H8" s="782"/>
      <c r="I8" s="780"/>
      <c r="J8" s="781"/>
      <c r="K8" s="782"/>
      <c r="L8" s="780"/>
      <c r="M8" s="781"/>
      <c r="N8" s="782"/>
    </row>
    <row r="9" spans="2:17" ht="24.75" customHeight="1" x14ac:dyDescent="0.2">
      <c r="B9" s="879" t="s">
        <v>157</v>
      </c>
      <c r="C9" s="880"/>
      <c r="D9" s="880"/>
      <c r="E9" s="889"/>
      <c r="F9" s="783">
        <v>39.68632661161989</v>
      </c>
      <c r="G9" s="784">
        <v>39.176433301822037</v>
      </c>
      <c r="H9" s="785">
        <v>38.880613638273907</v>
      </c>
      <c r="I9" s="783">
        <v>39.433646231159024</v>
      </c>
      <c r="J9" s="784">
        <v>38.750504421795227</v>
      </c>
      <c r="K9" s="785">
        <v>38.255893162402124</v>
      </c>
      <c r="L9" s="783">
        <v>0.25268038046086616</v>
      </c>
      <c r="M9" s="784">
        <v>0.42592888002681001</v>
      </c>
      <c r="N9" s="785">
        <v>0.62472047587178559</v>
      </c>
      <c r="Q9" s="338"/>
    </row>
    <row r="10" spans="2:17" ht="24.75" customHeight="1" x14ac:dyDescent="0.2">
      <c r="B10" s="126" t="s">
        <v>53</v>
      </c>
      <c r="C10" s="882" t="s">
        <v>165</v>
      </c>
      <c r="D10" s="882"/>
      <c r="E10" s="883"/>
      <c r="F10" s="786">
        <v>39.915985964341424</v>
      </c>
      <c r="G10" s="787">
        <v>40.095794990894916</v>
      </c>
      <c r="H10" s="788">
        <v>39.770445302241257</v>
      </c>
      <c r="I10" s="786">
        <v>39.645177816075808</v>
      </c>
      <c r="J10" s="787">
        <v>39.545438746236357</v>
      </c>
      <c r="K10" s="788">
        <v>39.152795737753692</v>
      </c>
      <c r="L10" s="786">
        <v>0.27080814826561411</v>
      </c>
      <c r="M10" s="787">
        <v>0.55035624465855626</v>
      </c>
      <c r="N10" s="788">
        <v>0.61764956448756581</v>
      </c>
    </row>
    <row r="11" spans="2:17" ht="16.5" customHeight="1" x14ac:dyDescent="0.2">
      <c r="B11" s="131" t="s">
        <v>54</v>
      </c>
      <c r="C11" s="132" t="s">
        <v>14</v>
      </c>
      <c r="D11" s="132"/>
      <c r="E11" s="133"/>
      <c r="F11" s="693">
        <v>40.121336110619787</v>
      </c>
      <c r="G11" s="687">
        <v>40.245327277711823</v>
      </c>
      <c r="H11" s="789">
        <v>40.197606804722533</v>
      </c>
      <c r="I11" s="693">
        <v>39.758512020416475</v>
      </c>
      <c r="J11" s="687">
        <v>39.669759126342775</v>
      </c>
      <c r="K11" s="789">
        <v>39.497375979089256</v>
      </c>
      <c r="L11" s="693">
        <v>0.36282409020330825</v>
      </c>
      <c r="M11" s="687">
        <v>0.5755681513690476</v>
      </c>
      <c r="N11" s="789">
        <v>0.70023082563327332</v>
      </c>
    </row>
    <row r="12" spans="2:17" ht="14.25" customHeight="1" x14ac:dyDescent="0.2">
      <c r="B12" s="131"/>
      <c r="C12" s="134" t="s">
        <v>55</v>
      </c>
      <c r="D12" s="132" t="s">
        <v>16</v>
      </c>
      <c r="E12" s="133"/>
      <c r="F12" s="693">
        <v>40.03574647363542</v>
      </c>
      <c r="G12" s="687">
        <v>44.342967695688692</v>
      </c>
      <c r="H12" s="789">
        <v>35.726044874570647</v>
      </c>
      <c r="I12" s="693">
        <v>39.777094721113301</v>
      </c>
      <c r="J12" s="687">
        <v>39.752615387389454</v>
      </c>
      <c r="K12" s="789">
        <v>35.523363382277694</v>
      </c>
      <c r="L12" s="693">
        <v>0.25865175252211775</v>
      </c>
      <c r="M12" s="687">
        <v>4.5903523082992344</v>
      </c>
      <c r="N12" s="789">
        <v>0.20268149229295548</v>
      </c>
    </row>
    <row r="13" spans="2:17" ht="12.75" customHeight="1" x14ac:dyDescent="0.2">
      <c r="B13" s="131"/>
      <c r="C13" s="134" t="s">
        <v>15</v>
      </c>
      <c r="D13" s="132" t="s">
        <v>17</v>
      </c>
      <c r="E13" s="133"/>
      <c r="F13" s="693">
        <v>40.114623046077881</v>
      </c>
      <c r="G13" s="687">
        <v>40.240697971398006</v>
      </c>
      <c r="H13" s="789">
        <v>40.232958879089992</v>
      </c>
      <c r="I13" s="693">
        <v>39.761048675279142</v>
      </c>
      <c r="J13" s="687">
        <v>39.702826722730705</v>
      </c>
      <c r="K13" s="789">
        <v>39.561666018037471</v>
      </c>
      <c r="L13" s="693">
        <v>0.35357437079873932</v>
      </c>
      <c r="M13" s="687">
        <v>0.53787124866730063</v>
      </c>
      <c r="N13" s="789">
        <v>0.67129286105251806</v>
      </c>
    </row>
    <row r="14" spans="2:17" ht="13.5" customHeight="1" x14ac:dyDescent="0.2">
      <c r="B14" s="135"/>
      <c r="C14" s="136" t="s">
        <v>57</v>
      </c>
      <c r="D14" s="849" t="s">
        <v>78</v>
      </c>
      <c r="E14" s="850"/>
      <c r="F14" s="693">
        <v>40.197537392800427</v>
      </c>
      <c r="G14" s="687">
        <v>40.2557058564283</v>
      </c>
      <c r="H14" s="789">
        <v>40.135394837141988</v>
      </c>
      <c r="I14" s="693">
        <v>39.677699648851984</v>
      </c>
      <c r="J14" s="687">
        <v>39.710912915811654</v>
      </c>
      <c r="K14" s="789">
        <v>39.52630793050551</v>
      </c>
      <c r="L14" s="693">
        <v>0.51983774394844573</v>
      </c>
      <c r="M14" s="687">
        <v>0.54479294061664774</v>
      </c>
      <c r="N14" s="789">
        <v>0.60908690663648046</v>
      </c>
    </row>
    <row r="15" spans="2:17" ht="19.5" customHeight="1" x14ac:dyDescent="0.2">
      <c r="B15" s="135"/>
      <c r="C15" s="137" t="s">
        <v>58</v>
      </c>
      <c r="D15" s="849" t="s">
        <v>96</v>
      </c>
      <c r="E15" s="850"/>
      <c r="F15" s="693">
        <v>39.95185927721338</v>
      </c>
      <c r="G15" s="687">
        <v>40.110011025027887</v>
      </c>
      <c r="H15" s="789">
        <v>40.151118885238176</v>
      </c>
      <c r="I15" s="693">
        <v>39.807063530774954</v>
      </c>
      <c r="J15" s="687">
        <v>39.723107990509874</v>
      </c>
      <c r="K15" s="789">
        <v>39.553679209782906</v>
      </c>
      <c r="L15" s="693">
        <v>0.14479574643842547</v>
      </c>
      <c r="M15" s="687">
        <v>0.38690303451801483</v>
      </c>
      <c r="N15" s="789">
        <v>0.59743967545526666</v>
      </c>
    </row>
    <row r="16" spans="2:17" ht="17.25" customHeight="1" x14ac:dyDescent="0.2">
      <c r="B16" s="135"/>
      <c r="C16" s="137" t="s">
        <v>59</v>
      </c>
      <c r="D16" s="849" t="s">
        <v>97</v>
      </c>
      <c r="E16" s="850"/>
      <c r="F16" s="693">
        <v>40.266859071998468</v>
      </c>
      <c r="G16" s="687">
        <v>40.406080092900133</v>
      </c>
      <c r="H16" s="789">
        <v>39.765976641159931</v>
      </c>
      <c r="I16" s="693">
        <v>39.760814325955188</v>
      </c>
      <c r="J16" s="687">
        <v>39.666372247060792</v>
      </c>
      <c r="K16" s="789">
        <v>38.618503423278334</v>
      </c>
      <c r="L16" s="693">
        <v>0.50604474604327743</v>
      </c>
      <c r="M16" s="687">
        <v>0.73970784583933924</v>
      </c>
      <c r="N16" s="789">
        <v>1.1474732178815976</v>
      </c>
    </row>
    <row r="17" spans="2:20" ht="19.5" customHeight="1" x14ac:dyDescent="0.2">
      <c r="B17" s="135"/>
      <c r="C17" s="137" t="s">
        <v>60</v>
      </c>
      <c r="D17" s="849" t="s">
        <v>98</v>
      </c>
      <c r="E17" s="850"/>
      <c r="F17" s="693">
        <v>40.379598909358364</v>
      </c>
      <c r="G17" s="687">
        <v>39.975437782255412</v>
      </c>
      <c r="H17" s="789">
        <v>39.968708345449976</v>
      </c>
      <c r="I17" s="693">
        <v>39.763122061219697</v>
      </c>
      <c r="J17" s="687">
        <v>39.482394316038324</v>
      </c>
      <c r="K17" s="789">
        <v>39.439088895944245</v>
      </c>
      <c r="L17" s="693">
        <v>0.61647684813867065</v>
      </c>
      <c r="M17" s="687">
        <v>0.49304346621708472</v>
      </c>
      <c r="N17" s="789">
        <v>0.5296194495057327</v>
      </c>
    </row>
    <row r="18" spans="2:20" ht="15.75" customHeight="1" x14ac:dyDescent="0.2">
      <c r="B18" s="135"/>
      <c r="C18" s="137" t="s">
        <v>61</v>
      </c>
      <c r="D18" s="849" t="s">
        <v>87</v>
      </c>
      <c r="E18" s="850"/>
      <c r="F18" s="693">
        <v>40.244051265992177</v>
      </c>
      <c r="G18" s="687">
        <v>40.67363443539557</v>
      </c>
      <c r="H18" s="789">
        <v>41.387300374637356</v>
      </c>
      <c r="I18" s="693">
        <v>39.734856786230488</v>
      </c>
      <c r="J18" s="687">
        <v>39.78405308265544</v>
      </c>
      <c r="K18" s="789">
        <v>39.677493881872216</v>
      </c>
      <c r="L18" s="693">
        <v>0.50919447976168974</v>
      </c>
      <c r="M18" s="687">
        <v>0.88958135274012762</v>
      </c>
      <c r="N18" s="789">
        <v>1.7098064927651371</v>
      </c>
    </row>
    <row r="19" spans="2:20" ht="21.75" customHeight="1" x14ac:dyDescent="0.2">
      <c r="B19" s="135"/>
      <c r="C19" s="137" t="s">
        <v>62</v>
      </c>
      <c r="D19" s="849" t="s">
        <v>88</v>
      </c>
      <c r="E19" s="850"/>
      <c r="F19" s="693">
        <v>40.165671758495996</v>
      </c>
      <c r="G19" s="687">
        <v>40.254410534924425</v>
      </c>
      <c r="H19" s="789">
        <v>40.19779382465051</v>
      </c>
      <c r="I19" s="693">
        <v>39.773021092600082</v>
      </c>
      <c r="J19" s="687">
        <v>39.784599762692757</v>
      </c>
      <c r="K19" s="789">
        <v>39.752856897442321</v>
      </c>
      <c r="L19" s="693">
        <v>0.39265066589591269</v>
      </c>
      <c r="M19" s="687">
        <v>0.46981077223166579</v>
      </c>
      <c r="N19" s="789">
        <v>0.44493692720818967</v>
      </c>
    </row>
    <row r="20" spans="2:20" ht="21.75" customHeight="1" x14ac:dyDescent="0.2">
      <c r="B20" s="135"/>
      <c r="C20" s="137" t="s">
        <v>63</v>
      </c>
      <c r="D20" s="849" t="s">
        <v>159</v>
      </c>
      <c r="E20" s="850"/>
      <c r="F20" s="693">
        <v>40.063531155339476</v>
      </c>
      <c r="G20" s="687">
        <v>40.26389200211252</v>
      </c>
      <c r="H20" s="789">
        <v>40.378562651907849</v>
      </c>
      <c r="I20" s="693">
        <v>39.717851420295304</v>
      </c>
      <c r="J20" s="687">
        <v>39.731751174873217</v>
      </c>
      <c r="K20" s="789">
        <v>39.736807072702483</v>
      </c>
      <c r="L20" s="693">
        <v>0.3456797350441711</v>
      </c>
      <c r="M20" s="687">
        <v>0.53214082723929979</v>
      </c>
      <c r="N20" s="789">
        <v>0.64175557920536386</v>
      </c>
    </row>
    <row r="21" spans="2:20" ht="21.75" customHeight="1" x14ac:dyDescent="0.2">
      <c r="B21" s="135"/>
      <c r="C21" s="137" t="s">
        <v>64</v>
      </c>
      <c r="D21" s="849" t="s">
        <v>56</v>
      </c>
      <c r="E21" s="850"/>
      <c r="F21" s="693">
        <v>39.888053455867812</v>
      </c>
      <c r="G21" s="687">
        <v>40.112045080036765</v>
      </c>
      <c r="H21" s="789">
        <v>40.129246213507507</v>
      </c>
      <c r="I21" s="693">
        <v>39.789872999466702</v>
      </c>
      <c r="J21" s="687">
        <v>39.79328327058122</v>
      </c>
      <c r="K21" s="789">
        <v>39.712465099253663</v>
      </c>
      <c r="L21" s="693">
        <v>9.818045640111199E-2</v>
      </c>
      <c r="M21" s="687">
        <v>0.31876180945554466</v>
      </c>
      <c r="N21" s="789">
        <v>0.41678111425384418</v>
      </c>
      <c r="R21" s="790"/>
    </row>
    <row r="22" spans="2:20" ht="14.25" customHeight="1" x14ac:dyDescent="0.2">
      <c r="B22" s="135"/>
      <c r="C22" s="137">
        <v>33</v>
      </c>
      <c r="D22" s="849" t="s">
        <v>79</v>
      </c>
      <c r="E22" s="850"/>
      <c r="F22" s="693">
        <v>40.210995822197347</v>
      </c>
      <c r="G22" s="687">
        <v>41.227571244708273</v>
      </c>
      <c r="H22" s="789">
        <v>40.444556091660282</v>
      </c>
      <c r="I22" s="693">
        <v>39.710221759004604</v>
      </c>
      <c r="J22" s="687">
        <v>39.700808583207795</v>
      </c>
      <c r="K22" s="789">
        <v>39.411622798229374</v>
      </c>
      <c r="L22" s="693">
        <v>0.50077406319274365</v>
      </c>
      <c r="M22" s="687">
        <v>1.5267626615004763</v>
      </c>
      <c r="N22" s="789">
        <v>1.0329332934309081</v>
      </c>
      <c r="R22" s="790"/>
    </row>
    <row r="23" spans="2:20" ht="20.25" customHeight="1" x14ac:dyDescent="0.2">
      <c r="B23" s="135"/>
      <c r="C23" s="134" t="s">
        <v>65</v>
      </c>
      <c r="D23" s="860" t="s">
        <v>94</v>
      </c>
      <c r="E23" s="861"/>
      <c r="F23" s="693">
        <v>40.417446832439971</v>
      </c>
      <c r="G23" s="687">
        <v>39.692902570425439</v>
      </c>
      <c r="H23" s="789">
        <v>39.945236672021778</v>
      </c>
      <c r="I23" s="693">
        <v>39.655899569649861</v>
      </c>
      <c r="J23" s="687">
        <v>38.869128774838138</v>
      </c>
      <c r="K23" s="789">
        <v>38.963553200069043</v>
      </c>
      <c r="L23" s="693">
        <v>0.76154726279010809</v>
      </c>
      <c r="M23" s="687">
        <v>0.82377379558730157</v>
      </c>
      <c r="N23" s="789">
        <v>0.98168347195273797</v>
      </c>
    </row>
    <row r="24" spans="2:20" ht="14.1" customHeight="1" x14ac:dyDescent="0.2">
      <c r="B24" s="131" t="s">
        <v>29</v>
      </c>
      <c r="C24" s="860" t="s">
        <v>18</v>
      </c>
      <c r="D24" s="860"/>
      <c r="E24" s="861"/>
      <c r="F24" s="693">
        <v>39.914450913466304</v>
      </c>
      <c r="G24" s="687">
        <v>40.305509620918336</v>
      </c>
      <c r="H24" s="789">
        <v>41.03191448602022</v>
      </c>
      <c r="I24" s="693">
        <v>39.739586402913709</v>
      </c>
      <c r="J24" s="687">
        <v>39.643278443964306</v>
      </c>
      <c r="K24" s="789">
        <v>39.500622113025166</v>
      </c>
      <c r="L24" s="693">
        <v>0.17486451055259511</v>
      </c>
      <c r="M24" s="687">
        <v>0.66223117695402733</v>
      </c>
      <c r="N24" s="789">
        <v>1.5312923729950554</v>
      </c>
    </row>
    <row r="25" spans="2:20" ht="14.1" customHeight="1" x14ac:dyDescent="0.2">
      <c r="B25" s="131" t="s">
        <v>66</v>
      </c>
      <c r="C25" s="860" t="s">
        <v>19</v>
      </c>
      <c r="D25" s="860"/>
      <c r="E25" s="861"/>
      <c r="F25" s="693">
        <v>39.795297124015448</v>
      </c>
      <c r="G25" s="687">
        <v>39.919551851666299</v>
      </c>
      <c r="H25" s="789">
        <v>39.587943118192491</v>
      </c>
      <c r="I25" s="693">
        <v>39.55508230356002</v>
      </c>
      <c r="J25" s="687">
        <v>39.412611264657372</v>
      </c>
      <c r="K25" s="789">
        <v>39.027044033148115</v>
      </c>
      <c r="L25" s="693">
        <v>0.24021482045542836</v>
      </c>
      <c r="M25" s="687">
        <v>0.50694058700893008</v>
      </c>
      <c r="N25" s="789">
        <v>0.56089908504437369</v>
      </c>
      <c r="R25" s="338"/>
      <c r="S25" s="338"/>
      <c r="T25" s="338"/>
    </row>
    <row r="26" spans="2:20" ht="14.1" customHeight="1" x14ac:dyDescent="0.2">
      <c r="B26" s="131"/>
      <c r="C26" s="134" t="s">
        <v>20</v>
      </c>
      <c r="D26" s="860" t="s">
        <v>99</v>
      </c>
      <c r="E26" s="861"/>
      <c r="F26" s="693">
        <v>39.933674193012358</v>
      </c>
      <c r="G26" s="687">
        <v>40.035722805772188</v>
      </c>
      <c r="H26" s="789">
        <v>39.810628798474916</v>
      </c>
      <c r="I26" s="693">
        <v>39.693672468623838</v>
      </c>
      <c r="J26" s="687">
        <v>39.710650691482897</v>
      </c>
      <c r="K26" s="789">
        <v>39.692948503155591</v>
      </c>
      <c r="L26" s="693">
        <v>0.24000172438852327</v>
      </c>
      <c r="M26" s="687">
        <v>0.32507211428929361</v>
      </c>
      <c r="N26" s="789">
        <v>0.11768029531932339</v>
      </c>
    </row>
    <row r="27" spans="2:20" ht="16.5" customHeight="1" x14ac:dyDescent="0.2">
      <c r="B27" s="131"/>
      <c r="C27" s="138">
        <v>45</v>
      </c>
      <c r="D27" s="849" t="s">
        <v>80</v>
      </c>
      <c r="E27" s="850"/>
      <c r="F27" s="693">
        <v>39.896043808575392</v>
      </c>
      <c r="G27" s="687">
        <v>39.782949628749755</v>
      </c>
      <c r="H27" s="789">
        <v>39.820114947176755</v>
      </c>
      <c r="I27" s="693">
        <v>39.734877585948318</v>
      </c>
      <c r="J27" s="687">
        <v>39.692765561381478</v>
      </c>
      <c r="K27" s="789">
        <v>39.75451906183028</v>
      </c>
      <c r="L27" s="693">
        <v>0.16116622262707664</v>
      </c>
      <c r="M27" s="687">
        <v>9.0184067368280552E-2</v>
      </c>
      <c r="N27" s="789">
        <v>6.5595885346474023E-2</v>
      </c>
    </row>
    <row r="28" spans="2:20" ht="21.75" customHeight="1" x14ac:dyDescent="0.2">
      <c r="B28" s="131"/>
      <c r="C28" s="138">
        <v>46</v>
      </c>
      <c r="D28" s="849" t="s">
        <v>81</v>
      </c>
      <c r="E28" s="850"/>
      <c r="F28" s="693">
        <v>39.873311381773171</v>
      </c>
      <c r="G28" s="687">
        <v>40.037722458632125</v>
      </c>
      <c r="H28" s="789">
        <v>39.735087898838586</v>
      </c>
      <c r="I28" s="693">
        <v>39.610839716870942</v>
      </c>
      <c r="J28" s="687">
        <v>39.660697940768237</v>
      </c>
      <c r="K28" s="789">
        <v>39.346989204872557</v>
      </c>
      <c r="L28" s="693">
        <v>0.26247166490222734</v>
      </c>
      <c r="M28" s="687">
        <v>0.37702451786389019</v>
      </c>
      <c r="N28" s="789">
        <v>0.38809869396602853</v>
      </c>
    </row>
    <row r="29" spans="2:20" ht="16.5" customHeight="1" x14ac:dyDescent="0.2">
      <c r="B29" s="131"/>
      <c r="C29" s="138">
        <v>47</v>
      </c>
      <c r="D29" s="849" t="s">
        <v>82</v>
      </c>
      <c r="E29" s="850"/>
      <c r="F29" s="693">
        <v>40.013800054173089</v>
      </c>
      <c r="G29" s="687">
        <v>40.170840340749237</v>
      </c>
      <c r="H29" s="789">
        <v>39.822202950235059</v>
      </c>
      <c r="I29" s="693">
        <v>39.772144416454132</v>
      </c>
      <c r="J29" s="687">
        <v>39.783699182231622</v>
      </c>
      <c r="K29" s="789">
        <v>39.744909575526364</v>
      </c>
      <c r="L29" s="693">
        <v>0.24165563771895957</v>
      </c>
      <c r="M29" s="687">
        <v>0.38714115851761166</v>
      </c>
      <c r="N29" s="789">
        <v>7.7293374708697973E-2</v>
      </c>
    </row>
    <row r="30" spans="2:20" ht="16.5" customHeight="1" x14ac:dyDescent="0.2">
      <c r="B30" s="131"/>
      <c r="C30" s="134" t="s">
        <v>1</v>
      </c>
      <c r="D30" s="860" t="str">
        <f>"Transportes e armazenagem"</f>
        <v>Transportes e armazenagem</v>
      </c>
      <c r="E30" s="861"/>
      <c r="F30" s="693">
        <v>39.941434621092448</v>
      </c>
      <c r="G30" s="687">
        <v>41.051123221824263</v>
      </c>
      <c r="H30" s="789">
        <v>40.396201077029062</v>
      </c>
      <c r="I30" s="693">
        <v>39.446083575741717</v>
      </c>
      <c r="J30" s="687">
        <v>39.408588441166344</v>
      </c>
      <c r="K30" s="789">
        <v>39.082391549641528</v>
      </c>
      <c r="L30" s="693">
        <v>0.49535104535073166</v>
      </c>
      <c r="M30" s="687">
        <v>1.6425347806579216</v>
      </c>
      <c r="N30" s="789">
        <v>1.3138095273875361</v>
      </c>
    </row>
    <row r="31" spans="2:20" ht="16.5" customHeight="1" x14ac:dyDescent="0.2">
      <c r="B31" s="131"/>
      <c r="C31" s="134" t="s">
        <v>21</v>
      </c>
      <c r="D31" s="860" t="str">
        <f>"Alojamento, restauração e similares"</f>
        <v>Alojamento, restauração e similares</v>
      </c>
      <c r="E31" s="861"/>
      <c r="F31" s="693">
        <v>40.004840752351406</v>
      </c>
      <c r="G31" s="687">
        <v>40.144836146918735</v>
      </c>
      <c r="H31" s="789">
        <v>39.997961759073867</v>
      </c>
      <c r="I31" s="693">
        <v>39.746202428229203</v>
      </c>
      <c r="J31" s="687">
        <v>39.750823823727082</v>
      </c>
      <c r="K31" s="789">
        <v>39.653783517581587</v>
      </c>
      <c r="L31" s="693">
        <v>0.2586383241222055</v>
      </c>
      <c r="M31" s="687">
        <v>0.39401232319165236</v>
      </c>
      <c r="N31" s="789">
        <v>0.3441782414922781</v>
      </c>
    </row>
    <row r="32" spans="2:20" ht="16.5" customHeight="1" x14ac:dyDescent="0.2">
      <c r="B32" s="131"/>
      <c r="C32" s="134" t="s">
        <v>22</v>
      </c>
      <c r="D32" s="860" t="str">
        <f>"Activ de informação e de comunicação "</f>
        <v xml:space="preserve">Activ de informação e de comunicação </v>
      </c>
      <c r="E32" s="861"/>
      <c r="F32" s="693">
        <v>39.454388121613164</v>
      </c>
      <c r="G32" s="687">
        <v>39.356305774513622</v>
      </c>
      <c r="H32" s="789">
        <v>38.528051655582672</v>
      </c>
      <c r="I32" s="693">
        <v>39.365870970799818</v>
      </c>
      <c r="J32" s="687">
        <v>39.273659021289724</v>
      </c>
      <c r="K32" s="789">
        <v>38.162201012678722</v>
      </c>
      <c r="L32" s="693">
        <v>8.851715081334556E-2</v>
      </c>
      <c r="M32" s="687">
        <v>8.264675322389628E-2</v>
      </c>
      <c r="N32" s="789">
        <v>0.36585064290395319</v>
      </c>
    </row>
    <row r="33" spans="2:14" ht="20.100000000000001" customHeight="1" x14ac:dyDescent="0.2">
      <c r="B33" s="131"/>
      <c r="C33" s="138" t="s">
        <v>69</v>
      </c>
      <c r="D33" s="849" t="s">
        <v>89</v>
      </c>
      <c r="E33" s="850"/>
      <c r="F33" s="693">
        <v>38.851980783848646</v>
      </c>
      <c r="G33" s="687">
        <v>38.723726397574069</v>
      </c>
      <c r="H33" s="789">
        <v>37.239638758183958</v>
      </c>
      <c r="I33" s="693">
        <v>38.851980783848646</v>
      </c>
      <c r="J33" s="687">
        <v>38.721832747662894</v>
      </c>
      <c r="K33" s="789">
        <v>37.225739795778658</v>
      </c>
      <c r="L33" s="693">
        <v>0</v>
      </c>
      <c r="M33" s="687">
        <v>1.8936499111753687E-3</v>
      </c>
      <c r="N33" s="789">
        <v>1.3898962405301963E-2</v>
      </c>
    </row>
    <row r="34" spans="2:14" ht="16.5" customHeight="1" x14ac:dyDescent="0.2">
      <c r="B34" s="131"/>
      <c r="C34" s="138" t="s">
        <v>70</v>
      </c>
      <c r="D34" s="849" t="s">
        <v>90</v>
      </c>
      <c r="E34" s="850"/>
      <c r="F34" s="693">
        <v>40.036507801892427</v>
      </c>
      <c r="G34" s="687">
        <v>38.524740812931384</v>
      </c>
      <c r="H34" s="789">
        <v>37.290240098028299</v>
      </c>
      <c r="I34" s="693">
        <v>39.42038486458258</v>
      </c>
      <c r="J34" s="687">
        <v>38.430645818647662</v>
      </c>
      <c r="K34" s="789">
        <v>36.545743235177163</v>
      </c>
      <c r="L34" s="693">
        <v>0.61612293730984824</v>
      </c>
      <c r="M34" s="687">
        <v>9.4094994283722685E-2</v>
      </c>
      <c r="N34" s="789">
        <v>0.7444968628511377</v>
      </c>
    </row>
    <row r="35" spans="2:14" ht="16.5" customHeight="1" x14ac:dyDescent="0.2">
      <c r="B35" s="131"/>
      <c r="C35" s="138" t="s">
        <v>71</v>
      </c>
      <c r="D35" s="849" t="s">
        <v>91</v>
      </c>
      <c r="E35" s="850"/>
      <c r="F35" s="693">
        <v>39.541175245087011</v>
      </c>
      <c r="G35" s="687">
        <v>39.646295879976968</v>
      </c>
      <c r="H35" s="789">
        <v>39.74103498977459</v>
      </c>
      <c r="I35" s="693">
        <v>39.476128863661273</v>
      </c>
      <c r="J35" s="687">
        <v>39.543469321079776</v>
      </c>
      <c r="K35" s="789">
        <v>39.614697862021963</v>
      </c>
      <c r="L35" s="693">
        <v>6.504638142573875E-2</v>
      </c>
      <c r="M35" s="687">
        <v>0.10282655889719122</v>
      </c>
      <c r="N35" s="789">
        <v>0.12633712775262762</v>
      </c>
    </row>
    <row r="36" spans="2:14" ht="21.75" customHeight="1" x14ac:dyDescent="0.2">
      <c r="B36" s="131"/>
      <c r="C36" s="134" t="s">
        <v>23</v>
      </c>
      <c r="D36" s="860" t="s">
        <v>122</v>
      </c>
      <c r="E36" s="861"/>
      <c r="F36" s="693">
        <v>36.631759298522347</v>
      </c>
      <c r="G36" s="687">
        <v>36.923004560248472</v>
      </c>
      <c r="H36" s="789">
        <v>35.706028191496202</v>
      </c>
      <c r="I36" s="693">
        <v>36.602853913072309</v>
      </c>
      <c r="J36" s="687">
        <v>36.845771863797545</v>
      </c>
      <c r="K36" s="789">
        <v>35.577764982057118</v>
      </c>
      <c r="L36" s="693">
        <v>2.8905385450040712E-2</v>
      </c>
      <c r="M36" s="687">
        <v>7.7232696450929131E-2</v>
      </c>
      <c r="N36" s="789">
        <v>0.1282632094390852</v>
      </c>
    </row>
    <row r="37" spans="2:14" ht="16.5" customHeight="1" x14ac:dyDescent="0.2">
      <c r="B37" s="131"/>
      <c r="C37" s="138">
        <v>64</v>
      </c>
      <c r="D37" s="849" t="s">
        <v>92</v>
      </c>
      <c r="E37" s="850"/>
      <c r="F37" s="693">
        <v>36.700727811806942</v>
      </c>
      <c r="G37" s="687">
        <v>37.571090647919689</v>
      </c>
      <c r="H37" s="789">
        <v>35.740113113079218</v>
      </c>
      <c r="I37" s="693">
        <v>36.700727811806942</v>
      </c>
      <c r="J37" s="687">
        <v>37.51446127817777</v>
      </c>
      <c r="K37" s="789">
        <v>35.610932572765947</v>
      </c>
      <c r="L37" s="693">
        <v>0</v>
      </c>
      <c r="M37" s="687">
        <v>5.6629369741922134E-2</v>
      </c>
      <c r="N37" s="789">
        <v>0.12918054031327417</v>
      </c>
    </row>
    <row r="38" spans="2:14" ht="21.95" customHeight="1" x14ac:dyDescent="0.2">
      <c r="B38" s="131"/>
      <c r="C38" s="138" t="s">
        <v>72</v>
      </c>
      <c r="D38" s="849" t="s">
        <v>93</v>
      </c>
      <c r="E38" s="850"/>
      <c r="F38" s="693">
        <v>36.52917120529645</v>
      </c>
      <c r="G38" s="687">
        <v>36.03492026077604</v>
      </c>
      <c r="H38" s="789">
        <v>35.49141283533536</v>
      </c>
      <c r="I38" s="693">
        <v>36.457270136221304</v>
      </c>
      <c r="J38" s="687">
        <v>35.929454446356296</v>
      </c>
      <c r="K38" s="789">
        <v>35.368925590256424</v>
      </c>
      <c r="L38" s="693">
        <v>7.1901069075148663E-2</v>
      </c>
      <c r="M38" s="687">
        <v>0.1054658144197424</v>
      </c>
      <c r="N38" s="789">
        <v>0.1224872450789352</v>
      </c>
    </row>
    <row r="39" spans="2:14" ht="21.75" customHeight="1" x14ac:dyDescent="0.2">
      <c r="B39" s="131"/>
      <c r="C39" s="134" t="s">
        <v>73</v>
      </c>
      <c r="D39" s="862" t="s">
        <v>83</v>
      </c>
      <c r="E39" s="863"/>
      <c r="F39" s="693">
        <v>39.649030705844027</v>
      </c>
      <c r="G39" s="687">
        <v>39.286765774933393</v>
      </c>
      <c r="H39" s="789">
        <v>39.434895489590986</v>
      </c>
      <c r="I39" s="693">
        <v>39.543441051510662</v>
      </c>
      <c r="J39" s="687">
        <v>38.996288153302082</v>
      </c>
      <c r="K39" s="789">
        <v>39.186157475846947</v>
      </c>
      <c r="L39" s="693">
        <v>0.10558965433336434</v>
      </c>
      <c r="M39" s="687">
        <v>0.29047762163130936</v>
      </c>
      <c r="N39" s="789">
        <v>0.24873801374404045</v>
      </c>
    </row>
    <row r="40" spans="2:14" ht="20.100000000000001" customHeight="1" x14ac:dyDescent="0.2">
      <c r="B40" s="131"/>
      <c r="C40" s="134" t="s">
        <v>25</v>
      </c>
      <c r="D40" s="862" t="s">
        <v>84</v>
      </c>
      <c r="E40" s="863"/>
      <c r="F40" s="693">
        <v>39.545927591262014</v>
      </c>
      <c r="G40" s="687">
        <v>40.180311396918846</v>
      </c>
      <c r="H40" s="789">
        <v>40.468890585704962</v>
      </c>
      <c r="I40" s="693">
        <v>39.309719436728869</v>
      </c>
      <c r="J40" s="687">
        <v>39.47462226194164</v>
      </c>
      <c r="K40" s="789">
        <v>39.591112939329733</v>
      </c>
      <c r="L40" s="693">
        <v>0.23620815453314759</v>
      </c>
      <c r="M40" s="687">
        <v>0.70568913497720898</v>
      </c>
      <c r="N40" s="789">
        <v>0.87777764637523115</v>
      </c>
    </row>
    <row r="41" spans="2:14" ht="24.75" customHeight="1" x14ac:dyDescent="0.2">
      <c r="B41" s="126" t="s">
        <v>67</v>
      </c>
      <c r="C41" s="858" t="s">
        <v>162</v>
      </c>
      <c r="D41" s="858"/>
      <c r="E41" s="859"/>
      <c r="F41" s="786">
        <v>38.401157028146478</v>
      </c>
      <c r="G41" s="787">
        <v>36.859229453216962</v>
      </c>
      <c r="H41" s="788">
        <v>36.961776827822199</v>
      </c>
      <c r="I41" s="786">
        <v>38.249919308403818</v>
      </c>
      <c r="J41" s="787">
        <v>36.746913345642241</v>
      </c>
      <c r="K41" s="788">
        <v>36.321808608363753</v>
      </c>
      <c r="L41" s="786">
        <v>0.15123771974265754</v>
      </c>
      <c r="M41" s="787">
        <v>0.11231610757472198</v>
      </c>
      <c r="N41" s="788">
        <v>0.63996821945844395</v>
      </c>
    </row>
    <row r="42" spans="2:14" ht="12" customHeight="1" x14ac:dyDescent="0.2">
      <c r="B42" s="135"/>
      <c r="C42" s="140" t="s">
        <v>74</v>
      </c>
      <c r="D42" s="847" t="s">
        <v>24</v>
      </c>
      <c r="E42" s="848"/>
      <c r="F42" s="693">
        <v>37.506349855309992</v>
      </c>
      <c r="G42" s="687">
        <v>35.537175620845808</v>
      </c>
      <c r="H42" s="789">
        <v>35.375838110151825</v>
      </c>
      <c r="I42" s="693">
        <v>37.325360509503355</v>
      </c>
      <c r="J42" s="687">
        <v>35.522691193466002</v>
      </c>
      <c r="K42" s="789">
        <v>35.368897017660132</v>
      </c>
      <c r="L42" s="693">
        <v>0.18098934580663562</v>
      </c>
      <c r="M42" s="687">
        <v>1.4484427379806248E-2</v>
      </c>
      <c r="N42" s="789">
        <v>6.9410924916963167E-3</v>
      </c>
    </row>
    <row r="43" spans="2:14" ht="12" customHeight="1" x14ac:dyDescent="0.2">
      <c r="B43" s="135"/>
      <c r="C43" s="140" t="s">
        <v>75</v>
      </c>
      <c r="D43" s="847" t="s">
        <v>85</v>
      </c>
      <c r="E43" s="848"/>
      <c r="F43" s="693">
        <v>38.488823403240268</v>
      </c>
      <c r="G43" s="687">
        <v>38.062771329737231</v>
      </c>
      <c r="H43" s="789">
        <v>38.014329820801684</v>
      </c>
      <c r="I43" s="693">
        <v>38.409719210996741</v>
      </c>
      <c r="J43" s="687">
        <v>37.86421876135087</v>
      </c>
      <c r="K43" s="789">
        <v>36.918602888716151</v>
      </c>
      <c r="L43" s="693">
        <v>7.9104192243527535E-2</v>
      </c>
      <c r="M43" s="687">
        <v>0.19855256838636487</v>
      </c>
      <c r="N43" s="789">
        <v>1.0957269320855361</v>
      </c>
    </row>
    <row r="44" spans="2:14" ht="12" customHeight="1" x14ac:dyDescent="0.2">
      <c r="B44" s="135"/>
      <c r="C44" s="140" t="s">
        <v>76</v>
      </c>
      <c r="D44" s="847" t="s">
        <v>95</v>
      </c>
      <c r="E44" s="848"/>
      <c r="F44" s="693">
        <v>39.383186361552497</v>
      </c>
      <c r="G44" s="687">
        <v>39.280692877790905</v>
      </c>
      <c r="H44" s="789">
        <v>38.518394965825209</v>
      </c>
      <c r="I44" s="693">
        <v>39.112444138648243</v>
      </c>
      <c r="J44" s="687">
        <v>38.980173792324329</v>
      </c>
      <c r="K44" s="789">
        <v>38.133360365808599</v>
      </c>
      <c r="L44" s="693">
        <v>0.27074222290425048</v>
      </c>
      <c r="M44" s="687">
        <v>0.30051908546657596</v>
      </c>
      <c r="N44" s="789">
        <v>0.38503460001661288</v>
      </c>
    </row>
    <row r="45" spans="2:14" ht="12" customHeight="1" thickBot="1" x14ac:dyDescent="0.25">
      <c r="B45" s="143"/>
      <c r="C45" s="144" t="s">
        <v>77</v>
      </c>
      <c r="D45" s="855" t="s">
        <v>86</v>
      </c>
      <c r="E45" s="856"/>
      <c r="F45" s="791">
        <v>38.575379545633943</v>
      </c>
      <c r="G45" s="690">
        <v>38.107916791124701</v>
      </c>
      <c r="H45" s="792">
        <v>37.940615078228085</v>
      </c>
      <c r="I45" s="791">
        <v>38.208608338077973</v>
      </c>
      <c r="J45" s="690">
        <v>37.887739777336236</v>
      </c>
      <c r="K45" s="792">
        <v>37.584455166755887</v>
      </c>
      <c r="L45" s="791">
        <v>0.36677120755597359</v>
      </c>
      <c r="M45" s="690">
        <v>0.22017701378846333</v>
      </c>
      <c r="N45" s="792">
        <v>0.35615991147219994</v>
      </c>
    </row>
    <row r="46" spans="2:14" ht="48" customHeight="1" x14ac:dyDescent="0.2">
      <c r="B46" s="909" t="s">
        <v>245</v>
      </c>
      <c r="C46" s="909"/>
      <c r="D46" s="909"/>
      <c r="E46" s="909"/>
      <c r="F46" s="909"/>
      <c r="G46" s="909"/>
      <c r="H46" s="909"/>
      <c r="I46" s="909"/>
      <c r="J46" s="909"/>
      <c r="K46" s="909"/>
      <c r="L46" s="909"/>
      <c r="M46" s="909"/>
      <c r="N46" s="909"/>
    </row>
  </sheetData>
  <mergeCells count="41">
    <mergeCell ref="D42:E42"/>
    <mergeCell ref="D43:E43"/>
    <mergeCell ref="D44:E44"/>
    <mergeCell ref="D45:E45"/>
    <mergeCell ref="B46:N46"/>
    <mergeCell ref="C41:E41"/>
    <mergeCell ref="D30:E30"/>
    <mergeCell ref="D31:E31"/>
    <mergeCell ref="D32:E32"/>
    <mergeCell ref="D33:E33"/>
    <mergeCell ref="D34:E34"/>
    <mergeCell ref="D35:E35"/>
    <mergeCell ref="D36:E36"/>
    <mergeCell ref="D37:E37"/>
    <mergeCell ref="D38:E38"/>
    <mergeCell ref="D39:E39"/>
    <mergeCell ref="D40:E40"/>
    <mergeCell ref="D29:E29"/>
    <mergeCell ref="D18:E18"/>
    <mergeCell ref="D19:E19"/>
    <mergeCell ref="D20:E20"/>
    <mergeCell ref="D21:E21"/>
    <mergeCell ref="D22:E22"/>
    <mergeCell ref="D23:E23"/>
    <mergeCell ref="C24:E24"/>
    <mergeCell ref="C25:E25"/>
    <mergeCell ref="D26:E26"/>
    <mergeCell ref="D27:E27"/>
    <mergeCell ref="D28:E28"/>
    <mergeCell ref="D17:E17"/>
    <mergeCell ref="B2:N2"/>
    <mergeCell ref="B4:E7"/>
    <mergeCell ref="F4:N4"/>
    <mergeCell ref="F5:H6"/>
    <mergeCell ref="I5:K6"/>
    <mergeCell ref="L5:N6"/>
    <mergeCell ref="B9:E9"/>
    <mergeCell ref="C10:E10"/>
    <mergeCell ref="D14:E14"/>
    <mergeCell ref="D15:E15"/>
    <mergeCell ref="D16:E16"/>
  </mergeCells>
  <printOptions horizontalCentered="1" verticalCentered="1"/>
  <pageMargins left="0.23622047244094491" right="0.23622047244094491" top="0.70866141732283472" bottom="0.19685039370078741" header="0.19685039370078741" footer="0"/>
  <pageSetup paperSize="9" scale="64" orientation="landscape" r:id="rId1"/>
  <headerFooter scaleWithDoc="0"/>
  <drawing r:id="rId2"/>
  <legacyDrawingHF r:id="rId3"/>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878652-34AC-4D67-943A-9815333A85A8}">
  <sheetPr>
    <tabColor theme="0" tint="-0.34998626667073579"/>
  </sheetPr>
  <dimension ref="B2:Q46"/>
  <sheetViews>
    <sheetView showGridLines="0" workbookViewId="0"/>
  </sheetViews>
  <sheetFormatPr defaultRowHeight="12" x14ac:dyDescent="0.2"/>
  <cols>
    <col min="1" max="1" width="1.85546875" style="155" customWidth="1"/>
    <col min="2" max="2" width="6.42578125" style="157" customWidth="1"/>
    <col min="3" max="3" width="6.7109375" style="157" customWidth="1"/>
    <col min="4" max="4" width="0.85546875" style="155" customWidth="1"/>
    <col min="5" max="5" width="45.7109375" style="155" customWidth="1"/>
    <col min="6" max="11" width="12.85546875" style="155" customWidth="1"/>
    <col min="12" max="16384" width="9.140625" style="155"/>
  </cols>
  <sheetData>
    <row r="2" spans="2:14" ht="27.75" customHeight="1" x14ac:dyDescent="0.2">
      <c r="B2" s="868" t="s">
        <v>246</v>
      </c>
      <c r="C2" s="868"/>
      <c r="D2" s="868"/>
      <c r="E2" s="868"/>
      <c r="F2" s="868"/>
      <c r="G2" s="868"/>
      <c r="H2" s="868"/>
      <c r="I2" s="868"/>
      <c r="J2" s="868"/>
      <c r="K2" s="868"/>
    </row>
    <row r="3" spans="2:14" ht="4.5" customHeight="1" thickBot="1" x14ac:dyDescent="0.25">
      <c r="E3" s="132"/>
    </row>
    <row r="4" spans="2:14" ht="15" customHeight="1" thickBot="1" x14ac:dyDescent="0.25">
      <c r="B4" s="864" t="s">
        <v>52</v>
      </c>
      <c r="C4" s="865"/>
      <c r="D4" s="865"/>
      <c r="E4" s="866"/>
      <c r="F4" s="873" t="s">
        <v>105</v>
      </c>
      <c r="G4" s="874"/>
      <c r="H4" s="874"/>
      <c r="I4" s="874"/>
      <c r="J4" s="874"/>
      <c r="K4" s="875"/>
    </row>
    <row r="5" spans="2:14" ht="16.5" customHeight="1" x14ac:dyDescent="0.2">
      <c r="B5" s="867"/>
      <c r="C5" s="868"/>
      <c r="D5" s="868"/>
      <c r="E5" s="869"/>
      <c r="F5" s="864" t="s">
        <v>3</v>
      </c>
      <c r="G5" s="866"/>
      <c r="H5" s="864" t="s">
        <v>106</v>
      </c>
      <c r="I5" s="866"/>
      <c r="J5" s="864" t="s">
        <v>107</v>
      </c>
      <c r="K5" s="866"/>
    </row>
    <row r="6" spans="2:14" ht="9" customHeight="1" thickBot="1" x14ac:dyDescent="0.25">
      <c r="B6" s="867"/>
      <c r="C6" s="868"/>
      <c r="D6" s="868"/>
      <c r="E6" s="869"/>
      <c r="F6" s="870"/>
      <c r="G6" s="872"/>
      <c r="H6" s="870"/>
      <c r="I6" s="872"/>
      <c r="J6" s="870"/>
      <c r="K6" s="872"/>
    </row>
    <row r="7" spans="2:14" ht="57" customHeight="1" thickBot="1" x14ac:dyDescent="0.25">
      <c r="B7" s="870"/>
      <c r="C7" s="871"/>
      <c r="D7" s="871"/>
      <c r="E7" s="872"/>
      <c r="F7" s="377" t="s">
        <v>47</v>
      </c>
      <c r="G7" s="377" t="s">
        <v>48</v>
      </c>
      <c r="H7" s="377" t="s">
        <v>47</v>
      </c>
      <c r="I7" s="377" t="s">
        <v>48</v>
      </c>
      <c r="J7" s="377" t="s">
        <v>47</v>
      </c>
      <c r="K7" s="377" t="s">
        <v>48</v>
      </c>
    </row>
    <row r="8" spans="2:14" ht="4.5" customHeight="1" x14ac:dyDescent="0.2">
      <c r="B8" s="121"/>
      <c r="C8" s="122"/>
      <c r="D8" s="122"/>
      <c r="E8" s="123"/>
      <c r="F8" s="780"/>
      <c r="G8" s="782"/>
      <c r="H8" s="780"/>
      <c r="I8" s="782"/>
      <c r="J8" s="780"/>
      <c r="K8" s="782"/>
    </row>
    <row r="9" spans="2:14" ht="24.75" customHeight="1" x14ac:dyDescent="0.2">
      <c r="B9" s="879" t="s">
        <v>157</v>
      </c>
      <c r="C9" s="880"/>
      <c r="D9" s="880"/>
      <c r="E9" s="889"/>
      <c r="F9" s="783">
        <v>39.119703719526349</v>
      </c>
      <c r="G9" s="785">
        <v>39.795736965048825</v>
      </c>
      <c r="H9" s="783">
        <v>38.667700714020711</v>
      </c>
      <c r="I9" s="785">
        <v>39.283756860779917</v>
      </c>
      <c r="J9" s="783">
        <v>0.45200300550563882</v>
      </c>
      <c r="K9" s="785">
        <v>0.51198010426890606</v>
      </c>
      <c r="N9" s="338"/>
    </row>
    <row r="10" spans="2:14" ht="24.75" customHeight="1" x14ac:dyDescent="0.2">
      <c r="B10" s="126" t="s">
        <v>53</v>
      </c>
      <c r="C10" s="882" t="s">
        <v>165</v>
      </c>
      <c r="D10" s="882"/>
      <c r="E10" s="883"/>
      <c r="F10" s="786">
        <v>39.892945755283108</v>
      </c>
      <c r="G10" s="788">
        <v>40.051390506208392</v>
      </c>
      <c r="H10" s="786">
        <v>39.419595774144838</v>
      </c>
      <c r="I10" s="788">
        <v>39.485230134940863</v>
      </c>
      <c r="J10" s="786">
        <v>0.47334998113827309</v>
      </c>
      <c r="K10" s="788">
        <v>0.56616037126752639</v>
      </c>
    </row>
    <row r="11" spans="2:14" ht="16.5" customHeight="1" x14ac:dyDescent="0.2">
      <c r="B11" s="131" t="s">
        <v>54</v>
      </c>
      <c r="C11" s="132" t="s">
        <v>14</v>
      </c>
      <c r="D11" s="132"/>
      <c r="E11" s="133"/>
      <c r="F11" s="693">
        <v>40.189714488743988</v>
      </c>
      <c r="G11" s="789">
        <v>40.215912615905104</v>
      </c>
      <c r="H11" s="693">
        <v>39.653801572311195</v>
      </c>
      <c r="I11" s="789">
        <v>39.600738023126766</v>
      </c>
      <c r="J11" s="693">
        <v>0.53591291643279071</v>
      </c>
      <c r="K11" s="789">
        <v>0.61517459277834141</v>
      </c>
    </row>
    <row r="12" spans="2:14" ht="14.25" customHeight="1" x14ac:dyDescent="0.2">
      <c r="B12" s="131"/>
      <c r="C12" s="134" t="s">
        <v>55</v>
      </c>
      <c r="D12" s="132" t="s">
        <v>16</v>
      </c>
      <c r="E12" s="133"/>
      <c r="F12" s="693">
        <v>41.069545195691298</v>
      </c>
      <c r="G12" s="789">
        <v>39.706549386325364</v>
      </c>
      <c r="H12" s="693">
        <v>39.530052320883264</v>
      </c>
      <c r="I12" s="789">
        <v>39.706549386325364</v>
      </c>
      <c r="J12" s="693">
        <v>1.5394928748080345</v>
      </c>
      <c r="K12" s="789">
        <v>0</v>
      </c>
    </row>
    <row r="13" spans="2:14" ht="12.75" customHeight="1" x14ac:dyDescent="0.2">
      <c r="B13" s="131"/>
      <c r="C13" s="134" t="s">
        <v>15</v>
      </c>
      <c r="D13" s="132" t="s">
        <v>17</v>
      </c>
      <c r="E13" s="133"/>
      <c r="F13" s="693">
        <v>40.20185404747432</v>
      </c>
      <c r="G13" s="789">
        <v>40.135490336766921</v>
      </c>
      <c r="H13" s="693">
        <v>39.683676041583468</v>
      </c>
      <c r="I13" s="789">
        <v>39.67471600610547</v>
      </c>
      <c r="J13" s="693">
        <v>0.51817800589085161</v>
      </c>
      <c r="K13" s="789">
        <v>0.46077433066144757</v>
      </c>
    </row>
    <row r="14" spans="2:14" ht="13.5" customHeight="1" x14ac:dyDescent="0.2">
      <c r="B14" s="135"/>
      <c r="C14" s="136" t="s">
        <v>57</v>
      </c>
      <c r="D14" s="849" t="s">
        <v>78</v>
      </c>
      <c r="E14" s="850"/>
      <c r="F14" s="693">
        <v>40.247282671710877</v>
      </c>
      <c r="G14" s="789">
        <v>39.820892464821512</v>
      </c>
      <c r="H14" s="693">
        <v>39.630528985627606</v>
      </c>
      <c r="I14" s="789">
        <v>39.806444298647989</v>
      </c>
      <c r="J14" s="693">
        <v>0.61675368608327419</v>
      </c>
      <c r="K14" s="789">
        <v>1.4448166173524986E-2</v>
      </c>
    </row>
    <row r="15" spans="2:14" ht="19.5" customHeight="1" x14ac:dyDescent="0.2">
      <c r="B15" s="135"/>
      <c r="C15" s="137" t="s">
        <v>58</v>
      </c>
      <c r="D15" s="849" t="s">
        <v>96</v>
      </c>
      <c r="E15" s="850"/>
      <c r="F15" s="693">
        <v>40.059492035413349</v>
      </c>
      <c r="G15" s="789">
        <v>40.038687307252907</v>
      </c>
      <c r="H15" s="693">
        <v>39.719914492797798</v>
      </c>
      <c r="I15" s="789">
        <v>39.813589551809422</v>
      </c>
      <c r="J15" s="693">
        <v>0.33957754261554751</v>
      </c>
      <c r="K15" s="789">
        <v>0.22509775544348753</v>
      </c>
    </row>
    <row r="16" spans="2:14" ht="17.25" customHeight="1" x14ac:dyDescent="0.2">
      <c r="B16" s="135"/>
      <c r="C16" s="137" t="s">
        <v>59</v>
      </c>
      <c r="D16" s="849" t="s">
        <v>97</v>
      </c>
      <c r="E16" s="850"/>
      <c r="F16" s="693">
        <v>40.208426796996179</v>
      </c>
      <c r="G16" s="789">
        <v>40.17443609269867</v>
      </c>
      <c r="H16" s="693">
        <v>39.459097703665769</v>
      </c>
      <c r="I16" s="789">
        <v>39.324855800622721</v>
      </c>
      <c r="J16" s="693">
        <v>0.74932909333040976</v>
      </c>
      <c r="K16" s="789">
        <v>0.8495802920759461</v>
      </c>
    </row>
    <row r="17" spans="2:17" ht="19.5" customHeight="1" x14ac:dyDescent="0.2">
      <c r="B17" s="135"/>
      <c r="C17" s="137" t="s">
        <v>60</v>
      </c>
      <c r="D17" s="849" t="s">
        <v>98</v>
      </c>
      <c r="E17" s="850"/>
      <c r="F17" s="693">
        <v>40.085774144832804</v>
      </c>
      <c r="G17" s="789">
        <v>40.019216788515905</v>
      </c>
      <c r="H17" s="693">
        <v>39.543119492695958</v>
      </c>
      <c r="I17" s="789">
        <v>39.53927143890887</v>
      </c>
      <c r="J17" s="693">
        <v>0.54265465213684771</v>
      </c>
      <c r="K17" s="789">
        <v>0.47994534960703528</v>
      </c>
    </row>
    <row r="18" spans="2:17" ht="15.75" customHeight="1" x14ac:dyDescent="0.2">
      <c r="B18" s="135"/>
      <c r="C18" s="137" t="s">
        <v>61</v>
      </c>
      <c r="D18" s="849" t="s">
        <v>87</v>
      </c>
      <c r="E18" s="850"/>
      <c r="F18" s="693">
        <v>40.578425061525699</v>
      </c>
      <c r="G18" s="789">
        <v>40.480082110289707</v>
      </c>
      <c r="H18" s="693">
        <v>39.768195401026162</v>
      </c>
      <c r="I18" s="789">
        <v>39.33523223620454</v>
      </c>
      <c r="J18" s="693">
        <v>0.81022966049953471</v>
      </c>
      <c r="K18" s="789">
        <v>1.1448498740851649</v>
      </c>
    </row>
    <row r="19" spans="2:17" ht="21.75" customHeight="1" x14ac:dyDescent="0.2">
      <c r="B19" s="135"/>
      <c r="C19" s="137" t="s">
        <v>62</v>
      </c>
      <c r="D19" s="849" t="s">
        <v>88</v>
      </c>
      <c r="E19" s="850"/>
      <c r="F19" s="693">
        <v>40.200782280248283</v>
      </c>
      <c r="G19" s="789">
        <v>40.708054481254969</v>
      </c>
      <c r="H19" s="693">
        <v>39.76947581674326</v>
      </c>
      <c r="I19" s="789">
        <v>39.803007777360222</v>
      </c>
      <c r="J19" s="693">
        <v>0.43130646350502466</v>
      </c>
      <c r="K19" s="789">
        <v>0.9050467038947464</v>
      </c>
    </row>
    <row r="20" spans="2:17" ht="21.75" customHeight="1" x14ac:dyDescent="0.2">
      <c r="B20" s="135"/>
      <c r="C20" s="137" t="s">
        <v>63</v>
      </c>
      <c r="D20" s="849" t="s">
        <v>159</v>
      </c>
      <c r="E20" s="850"/>
      <c r="F20" s="693">
        <v>40.320121773871641</v>
      </c>
      <c r="G20" s="789">
        <v>40.720364500473359</v>
      </c>
      <c r="H20" s="693">
        <v>39.744025842773112</v>
      </c>
      <c r="I20" s="789">
        <v>39.436592497414011</v>
      </c>
      <c r="J20" s="693">
        <v>0.57609593109852753</v>
      </c>
      <c r="K20" s="789">
        <v>1.283772003059344</v>
      </c>
    </row>
    <row r="21" spans="2:17" ht="21.75" customHeight="1" x14ac:dyDescent="0.2">
      <c r="B21" s="135"/>
      <c r="C21" s="137" t="s">
        <v>64</v>
      </c>
      <c r="D21" s="849" t="s">
        <v>56</v>
      </c>
      <c r="E21" s="850"/>
      <c r="F21" s="693">
        <v>40.032154104790671</v>
      </c>
      <c r="G21" s="789">
        <v>39.650658401711517</v>
      </c>
      <c r="H21" s="693">
        <v>39.787014699364562</v>
      </c>
      <c r="I21" s="789">
        <v>39.51076384903061</v>
      </c>
      <c r="J21" s="693">
        <v>0.24513940542610566</v>
      </c>
      <c r="K21" s="789">
        <v>0.1398945526809045</v>
      </c>
      <c r="O21" s="790"/>
    </row>
    <row r="22" spans="2:17" ht="14.25" customHeight="1" x14ac:dyDescent="0.2">
      <c r="B22" s="135"/>
      <c r="C22" s="137">
        <v>33</v>
      </c>
      <c r="D22" s="849" t="s">
        <v>79</v>
      </c>
      <c r="E22" s="850"/>
      <c r="F22" s="693">
        <v>40.440334205098985</v>
      </c>
      <c r="G22" s="789">
        <v>41.022907980558159</v>
      </c>
      <c r="H22" s="693">
        <v>39.533933295107339</v>
      </c>
      <c r="I22" s="789">
        <v>39.690702791214342</v>
      </c>
      <c r="J22" s="693">
        <v>0.90640090999164369</v>
      </c>
      <c r="K22" s="789">
        <v>1.3322051893438196</v>
      </c>
      <c r="O22" s="790"/>
    </row>
    <row r="23" spans="2:17" ht="12.75" customHeight="1" x14ac:dyDescent="0.2">
      <c r="B23" s="135"/>
      <c r="C23" s="134" t="s">
        <v>65</v>
      </c>
      <c r="D23" s="860" t="s">
        <v>94</v>
      </c>
      <c r="E23" s="861"/>
      <c r="F23" s="693">
        <v>39.347980166600131</v>
      </c>
      <c r="G23" s="789">
        <v>40.380345469152921</v>
      </c>
      <c r="H23" s="693">
        <v>38.495223302725968</v>
      </c>
      <c r="I23" s="789">
        <v>39.45163490894199</v>
      </c>
      <c r="J23" s="693">
        <v>0.85275686387416327</v>
      </c>
      <c r="K23" s="789">
        <v>0.92871056021093301</v>
      </c>
    </row>
    <row r="24" spans="2:17" ht="12.75" customHeight="1" x14ac:dyDescent="0.2">
      <c r="B24" s="131" t="s">
        <v>29</v>
      </c>
      <c r="C24" s="860" t="s">
        <v>18</v>
      </c>
      <c r="D24" s="860"/>
      <c r="E24" s="861"/>
      <c r="F24" s="693">
        <v>40.169847114544375</v>
      </c>
      <c r="G24" s="789">
        <v>40.15923029941294</v>
      </c>
      <c r="H24" s="693">
        <v>39.675314745621812</v>
      </c>
      <c r="I24" s="789">
        <v>39.794713034997919</v>
      </c>
      <c r="J24" s="693">
        <v>0.49453236892256014</v>
      </c>
      <c r="K24" s="789">
        <v>0.36451726441502208</v>
      </c>
    </row>
    <row r="25" spans="2:17" ht="12.75" customHeight="1" x14ac:dyDescent="0.2">
      <c r="B25" s="131" t="s">
        <v>66</v>
      </c>
      <c r="C25" s="860" t="s">
        <v>19</v>
      </c>
      <c r="D25" s="860"/>
      <c r="E25" s="861"/>
      <c r="F25" s="693">
        <v>39.676591662149363</v>
      </c>
      <c r="G25" s="789">
        <v>39.995568912545366</v>
      </c>
      <c r="H25" s="693">
        <v>39.243379906241515</v>
      </c>
      <c r="I25" s="789">
        <v>39.436860335345109</v>
      </c>
      <c r="J25" s="693">
        <v>0.43321175590784516</v>
      </c>
      <c r="K25" s="789">
        <v>0.55870857720025935</v>
      </c>
      <c r="O25" s="338"/>
      <c r="P25" s="338"/>
      <c r="Q25" s="338"/>
    </row>
    <row r="26" spans="2:17" ht="14.1" customHeight="1" x14ac:dyDescent="0.2">
      <c r="B26" s="131"/>
      <c r="C26" s="134" t="s">
        <v>20</v>
      </c>
      <c r="D26" s="860" t="s">
        <v>99</v>
      </c>
      <c r="E26" s="861"/>
      <c r="F26" s="693">
        <v>39.918919792075179</v>
      </c>
      <c r="G26" s="789">
        <v>39.760344438631286</v>
      </c>
      <c r="H26" s="693">
        <v>39.697629619807017</v>
      </c>
      <c r="I26" s="789">
        <v>39.696996986800805</v>
      </c>
      <c r="J26" s="693">
        <v>0.22129017226816197</v>
      </c>
      <c r="K26" s="789">
        <v>6.334745183048103E-2</v>
      </c>
    </row>
    <row r="27" spans="2:17" ht="16.5" customHeight="1" x14ac:dyDescent="0.2">
      <c r="B27" s="131"/>
      <c r="C27" s="138">
        <v>45</v>
      </c>
      <c r="D27" s="849" t="s">
        <v>80</v>
      </c>
      <c r="E27" s="850"/>
      <c r="F27" s="693">
        <v>39.835606523359573</v>
      </c>
      <c r="G27" s="789">
        <v>40.073363184827421</v>
      </c>
      <c r="H27" s="693">
        <v>39.719081706624593</v>
      </c>
      <c r="I27" s="789">
        <v>39.81358955180945</v>
      </c>
      <c r="J27" s="693">
        <v>0.1165248167349828</v>
      </c>
      <c r="K27" s="789">
        <v>0.25977363301796891</v>
      </c>
    </row>
    <row r="28" spans="2:17" ht="21.75" customHeight="1" x14ac:dyDescent="0.2">
      <c r="B28" s="131"/>
      <c r="C28" s="138">
        <v>46</v>
      </c>
      <c r="D28" s="849" t="s">
        <v>81</v>
      </c>
      <c r="E28" s="850"/>
      <c r="F28" s="693">
        <v>39.914431620814184</v>
      </c>
      <c r="G28" s="789">
        <v>39.720506829280708</v>
      </c>
      <c r="H28" s="693">
        <v>39.588228503004323</v>
      </c>
      <c r="I28" s="789">
        <v>39.657388826016572</v>
      </c>
      <c r="J28" s="693">
        <v>0.32620311780986272</v>
      </c>
      <c r="K28" s="789">
        <v>6.311800326414016E-2</v>
      </c>
    </row>
    <row r="29" spans="2:17" ht="16.5" customHeight="1" x14ac:dyDescent="0.2">
      <c r="B29" s="131"/>
      <c r="C29" s="138">
        <v>47</v>
      </c>
      <c r="D29" s="849" t="s">
        <v>82</v>
      </c>
      <c r="E29" s="850"/>
      <c r="F29" s="693">
        <v>39.940122063639592</v>
      </c>
      <c r="G29" s="789">
        <v>39.742108102102399</v>
      </c>
      <c r="H29" s="693">
        <v>39.760437310573685</v>
      </c>
      <c r="I29" s="789">
        <v>39.710827645651342</v>
      </c>
      <c r="J29" s="693">
        <v>0.17968475306590612</v>
      </c>
      <c r="K29" s="789">
        <v>3.1280456451054442E-2</v>
      </c>
    </row>
    <row r="30" spans="2:17" ht="12" customHeight="1" x14ac:dyDescent="0.2">
      <c r="B30" s="131"/>
      <c r="C30" s="134" t="s">
        <v>1</v>
      </c>
      <c r="D30" s="860" t="str">
        <f>"Transportes e armazenagem"</f>
        <v>Transportes e armazenagem</v>
      </c>
      <c r="E30" s="861"/>
      <c r="F30" s="693">
        <v>40.662619352700062</v>
      </c>
      <c r="G30" s="789">
        <v>39.239761483988666</v>
      </c>
      <c r="H30" s="693">
        <v>39.299315201416448</v>
      </c>
      <c r="I30" s="789">
        <v>38.992646654715003</v>
      </c>
      <c r="J30" s="693">
        <v>1.3633041512836157</v>
      </c>
      <c r="K30" s="789">
        <v>0.2471148292736626</v>
      </c>
    </row>
    <row r="31" spans="2:17" ht="12" customHeight="1" x14ac:dyDescent="0.2">
      <c r="B31" s="131"/>
      <c r="C31" s="134" t="s">
        <v>21</v>
      </c>
      <c r="D31" s="860" t="str">
        <f>"Alojamento, restauração e similares"</f>
        <v>Alojamento, restauração e similares</v>
      </c>
      <c r="E31" s="861"/>
      <c r="F31" s="693">
        <v>40.077219262404704</v>
      </c>
      <c r="G31" s="789">
        <v>39.303074092878241</v>
      </c>
      <c r="H31" s="693">
        <v>39.751377506875585</v>
      </c>
      <c r="I31" s="789">
        <v>39.119969533796748</v>
      </c>
      <c r="J31" s="693">
        <v>0.32584175552911937</v>
      </c>
      <c r="K31" s="789">
        <v>0.18310455908149173</v>
      </c>
    </row>
    <row r="32" spans="2:17" ht="12" customHeight="1" x14ac:dyDescent="0.2">
      <c r="B32" s="131"/>
      <c r="C32" s="134" t="s">
        <v>22</v>
      </c>
      <c r="D32" s="860" t="str">
        <f>"Activ de informação e de comunicação "</f>
        <v xml:space="preserve">Activ de informação e de comunicação </v>
      </c>
      <c r="E32" s="861"/>
      <c r="F32" s="693">
        <v>38.51329781425558</v>
      </c>
      <c r="G32" s="789">
        <v>39.716534084267728</v>
      </c>
      <c r="H32" s="693">
        <v>38.253099048183678</v>
      </c>
      <c r="I32" s="789">
        <v>39.573959091233732</v>
      </c>
      <c r="J32" s="693">
        <v>0.26019876607190257</v>
      </c>
      <c r="K32" s="789">
        <v>0.14257499303399906</v>
      </c>
    </row>
    <row r="33" spans="2:11" ht="20.100000000000001" customHeight="1" x14ac:dyDescent="0.2">
      <c r="B33" s="131"/>
      <c r="C33" s="138" t="s">
        <v>69</v>
      </c>
      <c r="D33" s="849" t="s">
        <v>89</v>
      </c>
      <c r="E33" s="850"/>
      <c r="F33" s="693">
        <v>38.034192008435461</v>
      </c>
      <c r="G33" s="789">
        <v>38.893632152542132</v>
      </c>
      <c r="H33" s="693">
        <v>38.026793426979523</v>
      </c>
      <c r="I33" s="789">
        <v>38.893632152542132</v>
      </c>
      <c r="J33" s="693">
        <v>7.3985814559374124E-3</v>
      </c>
      <c r="K33" s="789">
        <v>0</v>
      </c>
    </row>
    <row r="34" spans="2:11" ht="16.5" customHeight="1" x14ac:dyDescent="0.2">
      <c r="B34" s="131"/>
      <c r="C34" s="138" t="s">
        <v>70</v>
      </c>
      <c r="D34" s="849" t="s">
        <v>90</v>
      </c>
      <c r="E34" s="850"/>
      <c r="F34" s="693">
        <v>37.174025268555752</v>
      </c>
      <c r="G34" s="789">
        <v>39.949656750060321</v>
      </c>
      <c r="H34" s="693">
        <v>36.506759781717619</v>
      </c>
      <c r="I34" s="789">
        <v>39.431134445614724</v>
      </c>
      <c r="J34" s="693">
        <v>0.66726548683813103</v>
      </c>
      <c r="K34" s="789">
        <v>0.5185223044455981</v>
      </c>
    </row>
    <row r="35" spans="2:11" ht="16.5" customHeight="1" x14ac:dyDescent="0.2">
      <c r="B35" s="131"/>
      <c r="C35" s="138" t="s">
        <v>71</v>
      </c>
      <c r="D35" s="849" t="s">
        <v>91</v>
      </c>
      <c r="E35" s="850"/>
      <c r="F35" s="693">
        <v>39.487816600183905</v>
      </c>
      <c r="G35" s="789">
        <v>39.813211333698042</v>
      </c>
      <c r="H35" s="693">
        <v>39.40503471873599</v>
      </c>
      <c r="I35" s="789">
        <v>39.693726017355601</v>
      </c>
      <c r="J35" s="693">
        <v>8.2781881447912598E-2</v>
      </c>
      <c r="K35" s="789">
        <v>0.11948531634244289</v>
      </c>
    </row>
    <row r="36" spans="2:11" ht="18.75" customHeight="1" x14ac:dyDescent="0.2">
      <c r="B36" s="131"/>
      <c r="C36" s="134" t="s">
        <v>23</v>
      </c>
      <c r="D36" s="860" t="s">
        <v>122</v>
      </c>
      <c r="E36" s="861"/>
      <c r="F36" s="693">
        <v>35.457669990309505</v>
      </c>
      <c r="G36" s="789">
        <v>38.928807050736644</v>
      </c>
      <c r="H36" s="693">
        <v>35.35006677892963</v>
      </c>
      <c r="I36" s="789">
        <v>38.800172259538968</v>
      </c>
      <c r="J36" s="693">
        <v>0.10760321137987383</v>
      </c>
      <c r="K36" s="789">
        <v>0.1286347911976784</v>
      </c>
    </row>
    <row r="37" spans="2:11" ht="16.5" customHeight="1" x14ac:dyDescent="0.2">
      <c r="B37" s="131"/>
      <c r="C37" s="138">
        <v>64</v>
      </c>
      <c r="D37" s="849" t="s">
        <v>92</v>
      </c>
      <c r="E37" s="850"/>
      <c r="F37" s="693">
        <v>35.464823228077798</v>
      </c>
      <c r="G37" s="789">
        <v>39.449433723387337</v>
      </c>
      <c r="H37" s="693">
        <v>35.353550127651992</v>
      </c>
      <c r="I37" s="789">
        <v>39.335712653847303</v>
      </c>
      <c r="J37" s="693">
        <v>0.1112731004258022</v>
      </c>
      <c r="K37" s="789">
        <v>0.11372106954003221</v>
      </c>
    </row>
    <row r="38" spans="2:11" ht="21.95" customHeight="1" x14ac:dyDescent="0.2">
      <c r="B38" s="131"/>
      <c r="C38" s="138" t="s">
        <v>72</v>
      </c>
      <c r="D38" s="849" t="s">
        <v>93</v>
      </c>
      <c r="E38" s="850"/>
      <c r="F38" s="693">
        <v>35.42806082487273</v>
      </c>
      <c r="G38" s="789">
        <v>37.556493863071452</v>
      </c>
      <c r="H38" s="693">
        <v>35.335648266371606</v>
      </c>
      <c r="I38" s="789">
        <v>37.388548183701722</v>
      </c>
      <c r="J38" s="693">
        <v>9.2412558501122705E-2</v>
      </c>
      <c r="K38" s="789">
        <v>0.16794567936973029</v>
      </c>
    </row>
    <row r="39" spans="2:11" ht="17.25" customHeight="1" x14ac:dyDescent="0.2">
      <c r="B39" s="131"/>
      <c r="C39" s="134" t="s">
        <v>73</v>
      </c>
      <c r="D39" s="862" t="s">
        <v>83</v>
      </c>
      <c r="E39" s="863"/>
      <c r="F39" s="693">
        <v>39.469767797809567</v>
      </c>
      <c r="G39" s="789">
        <v>39.513109351518445</v>
      </c>
      <c r="H39" s="693">
        <v>39.258175059585461</v>
      </c>
      <c r="I39" s="789">
        <v>39.34148942528136</v>
      </c>
      <c r="J39" s="693">
        <v>0.21159273822410632</v>
      </c>
      <c r="K39" s="789">
        <v>0.1716199262370838</v>
      </c>
    </row>
    <row r="40" spans="2:11" ht="17.25" customHeight="1" x14ac:dyDescent="0.2">
      <c r="B40" s="131"/>
      <c r="C40" s="134" t="s">
        <v>25</v>
      </c>
      <c r="D40" s="862" t="s">
        <v>84</v>
      </c>
      <c r="E40" s="863"/>
      <c r="F40" s="693">
        <v>40.145292013239057</v>
      </c>
      <c r="G40" s="789">
        <v>40.760056700499476</v>
      </c>
      <c r="H40" s="693">
        <v>39.507719556737293</v>
      </c>
      <c r="I40" s="789">
        <v>39.632276411424577</v>
      </c>
      <c r="J40" s="693">
        <v>0.63757245650176597</v>
      </c>
      <c r="K40" s="789">
        <v>1.1277802890748991</v>
      </c>
    </row>
    <row r="41" spans="2:11" ht="24.75" customHeight="1" x14ac:dyDescent="0.2">
      <c r="B41" s="126" t="s">
        <v>67</v>
      </c>
      <c r="C41" s="858" t="s">
        <v>161</v>
      </c>
      <c r="D41" s="858"/>
      <c r="E41" s="859"/>
      <c r="F41" s="786">
        <v>37.016637758027386</v>
      </c>
      <c r="G41" s="788">
        <v>38.731137075821472</v>
      </c>
      <c r="H41" s="786">
        <v>36.622694319588604</v>
      </c>
      <c r="I41" s="788">
        <v>38.444776010441828</v>
      </c>
      <c r="J41" s="786">
        <v>0.39394343843878216</v>
      </c>
      <c r="K41" s="788">
        <v>0.28636106537964284</v>
      </c>
    </row>
    <row r="42" spans="2:11" ht="14.25" customHeight="1" x14ac:dyDescent="0.2">
      <c r="B42" s="135"/>
      <c r="C42" s="140" t="s">
        <v>74</v>
      </c>
      <c r="D42" s="847" t="s">
        <v>24</v>
      </c>
      <c r="E42" s="848"/>
      <c r="F42" s="693">
        <v>35.458250564146077</v>
      </c>
      <c r="G42" s="789">
        <v>37.395819777808128</v>
      </c>
      <c r="H42" s="693">
        <v>35.437276352098699</v>
      </c>
      <c r="I42" s="789">
        <v>37.361492474222004</v>
      </c>
      <c r="J42" s="693">
        <v>2.09742120473757E-2</v>
      </c>
      <c r="K42" s="789">
        <v>3.4327303586125651E-2</v>
      </c>
    </row>
    <row r="43" spans="2:11" ht="14.25" customHeight="1" x14ac:dyDescent="0.2">
      <c r="B43" s="135"/>
      <c r="C43" s="140" t="s">
        <v>75</v>
      </c>
      <c r="D43" s="847" t="s">
        <v>85</v>
      </c>
      <c r="E43" s="848"/>
      <c r="F43" s="693">
        <v>38.019648943485727</v>
      </c>
      <c r="G43" s="789">
        <v>39.391635928768018</v>
      </c>
      <c r="H43" s="693">
        <v>37.321251135720104</v>
      </c>
      <c r="I43" s="789">
        <v>39.16185819252788</v>
      </c>
      <c r="J43" s="693">
        <v>0.69839780776562366</v>
      </c>
      <c r="K43" s="789">
        <v>0.22977773624013445</v>
      </c>
    </row>
    <row r="44" spans="2:11" ht="14.25" customHeight="1" x14ac:dyDescent="0.2">
      <c r="B44" s="135"/>
      <c r="C44" s="140" t="s">
        <v>76</v>
      </c>
      <c r="D44" s="847" t="s">
        <v>95</v>
      </c>
      <c r="E44" s="848"/>
      <c r="F44" s="693">
        <v>38.745876079837238</v>
      </c>
      <c r="G44" s="789">
        <v>39.781825697053293</v>
      </c>
      <c r="H44" s="693">
        <v>38.583863266969118</v>
      </c>
      <c r="I44" s="789">
        <v>39.168739763627606</v>
      </c>
      <c r="J44" s="693">
        <v>0.16201281286812197</v>
      </c>
      <c r="K44" s="789">
        <v>0.61308593342569007</v>
      </c>
    </row>
    <row r="45" spans="2:11" ht="14.25" customHeight="1" thickBot="1" x14ac:dyDescent="0.25">
      <c r="B45" s="143"/>
      <c r="C45" s="144" t="s">
        <v>77</v>
      </c>
      <c r="D45" s="855" t="s">
        <v>86</v>
      </c>
      <c r="E45" s="856"/>
      <c r="F45" s="791">
        <v>38.246334148387135</v>
      </c>
      <c r="G45" s="792">
        <v>38.617245593617831</v>
      </c>
      <c r="H45" s="791">
        <v>38.082775413177629</v>
      </c>
      <c r="I45" s="792">
        <v>37.883930427078646</v>
      </c>
      <c r="J45" s="791">
        <v>0.16355873520950745</v>
      </c>
      <c r="K45" s="792">
        <v>0.73331516653918749</v>
      </c>
    </row>
    <row r="46" spans="2:11" ht="48" customHeight="1" x14ac:dyDescent="0.2">
      <c r="B46" s="909" t="s">
        <v>224</v>
      </c>
      <c r="C46" s="909"/>
      <c r="D46" s="909"/>
      <c r="E46" s="909"/>
      <c r="F46" s="909"/>
      <c r="G46" s="909"/>
      <c r="H46" s="909"/>
      <c r="I46" s="909"/>
      <c r="J46" s="909"/>
      <c r="K46" s="909"/>
    </row>
  </sheetData>
  <mergeCells count="41">
    <mergeCell ref="D42:E42"/>
    <mergeCell ref="D43:E43"/>
    <mergeCell ref="D44:E44"/>
    <mergeCell ref="D45:E45"/>
    <mergeCell ref="B46:K46"/>
    <mergeCell ref="C41:E41"/>
    <mergeCell ref="D30:E30"/>
    <mergeCell ref="D31:E31"/>
    <mergeCell ref="D32:E32"/>
    <mergeCell ref="D33:E33"/>
    <mergeCell ref="D34:E34"/>
    <mergeCell ref="D35:E35"/>
    <mergeCell ref="D36:E36"/>
    <mergeCell ref="D37:E37"/>
    <mergeCell ref="D38:E38"/>
    <mergeCell ref="D39:E39"/>
    <mergeCell ref="D40:E40"/>
    <mergeCell ref="D29:E29"/>
    <mergeCell ref="D18:E18"/>
    <mergeCell ref="D19:E19"/>
    <mergeCell ref="D20:E20"/>
    <mergeCell ref="D21:E21"/>
    <mergeCell ref="D22:E22"/>
    <mergeCell ref="D23:E23"/>
    <mergeCell ref="C24:E24"/>
    <mergeCell ref="C25:E25"/>
    <mergeCell ref="D26:E26"/>
    <mergeCell ref="D27:E27"/>
    <mergeCell ref="D28:E28"/>
    <mergeCell ref="D17:E17"/>
    <mergeCell ref="B2:K2"/>
    <mergeCell ref="B4:E7"/>
    <mergeCell ref="F4:K4"/>
    <mergeCell ref="F5:G6"/>
    <mergeCell ref="H5:I6"/>
    <mergeCell ref="J5:K6"/>
    <mergeCell ref="B9:E9"/>
    <mergeCell ref="C10:E10"/>
    <mergeCell ref="D14:E14"/>
    <mergeCell ref="D15:E15"/>
    <mergeCell ref="D16:E16"/>
  </mergeCells>
  <printOptions horizontalCentered="1" verticalCentered="1"/>
  <pageMargins left="0.23622047244094491" right="0.23622047244094491" top="0.70866141732283472" bottom="0.19685039370078741" header="0.19685039370078741" footer="0"/>
  <pageSetup paperSize="9" scale="64" orientation="landscape" r:id="rId1"/>
  <headerFooter scaleWithDoc="0"/>
  <drawing r:id="rId2"/>
  <legacyDrawingHF r:id="rId3"/>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C4BD7A-90BD-43B9-A3FF-3A24A5041F7B}">
  <sheetPr>
    <tabColor theme="0" tint="-0.34998626667073579"/>
  </sheetPr>
  <dimension ref="B2:K46"/>
  <sheetViews>
    <sheetView showGridLines="0" workbookViewId="0"/>
  </sheetViews>
  <sheetFormatPr defaultRowHeight="12" x14ac:dyDescent="0.2"/>
  <cols>
    <col min="1" max="1" width="1.85546875" style="155" customWidth="1"/>
    <col min="2" max="2" width="6.42578125" style="157" customWidth="1"/>
    <col min="3" max="3" width="6.7109375" style="157" customWidth="1"/>
    <col min="4" max="4" width="0.85546875" style="155" customWidth="1"/>
    <col min="5" max="5" width="45.7109375" style="155" customWidth="1"/>
    <col min="6" max="6" width="12.42578125" style="155" customWidth="1"/>
    <col min="7" max="7" width="10.85546875" style="155" customWidth="1"/>
    <col min="8" max="8" width="11.28515625" style="155" bestFit="1" customWidth="1"/>
    <col min="9" max="9" width="9.28515625" style="155" bestFit="1" customWidth="1"/>
    <col min="10" max="10" width="11.28515625" style="155" bestFit="1" customWidth="1"/>
    <col min="11" max="11" width="9.28515625" style="155" bestFit="1" customWidth="1"/>
    <col min="12" max="16384" width="9.140625" style="155"/>
  </cols>
  <sheetData>
    <row r="2" spans="2:11" ht="30" customHeight="1" x14ac:dyDescent="0.2">
      <c r="B2" s="868" t="s">
        <v>247</v>
      </c>
      <c r="C2" s="868"/>
      <c r="D2" s="868"/>
      <c r="E2" s="868"/>
      <c r="F2" s="868"/>
      <c r="G2" s="868"/>
      <c r="H2" s="868"/>
      <c r="I2" s="868"/>
      <c r="J2" s="868"/>
      <c r="K2" s="868"/>
    </row>
    <row r="3" spans="2:11" ht="4.5" customHeight="1" thickBot="1" x14ac:dyDescent="0.25">
      <c r="E3" s="132"/>
    </row>
    <row r="4" spans="2:11" ht="15" customHeight="1" thickBot="1" x14ac:dyDescent="0.25">
      <c r="B4" s="864" t="s">
        <v>52</v>
      </c>
      <c r="C4" s="865"/>
      <c r="D4" s="865"/>
      <c r="E4" s="866"/>
      <c r="F4" s="873" t="s">
        <v>105</v>
      </c>
      <c r="G4" s="874"/>
      <c r="H4" s="874"/>
      <c r="I4" s="874"/>
      <c r="J4" s="874"/>
      <c r="K4" s="875"/>
    </row>
    <row r="5" spans="2:11" ht="16.5" customHeight="1" x14ac:dyDescent="0.2">
      <c r="B5" s="867"/>
      <c r="C5" s="868"/>
      <c r="D5" s="868"/>
      <c r="E5" s="869"/>
      <c r="F5" s="864" t="s">
        <v>3</v>
      </c>
      <c r="G5" s="866"/>
      <c r="H5" s="864" t="s">
        <v>106</v>
      </c>
      <c r="I5" s="866"/>
      <c r="J5" s="864" t="s">
        <v>107</v>
      </c>
      <c r="K5" s="866"/>
    </row>
    <row r="6" spans="2:11" ht="7.5" customHeight="1" thickBot="1" x14ac:dyDescent="0.25">
      <c r="B6" s="867"/>
      <c r="C6" s="868"/>
      <c r="D6" s="868"/>
      <c r="E6" s="869"/>
      <c r="F6" s="870"/>
      <c r="G6" s="872"/>
      <c r="H6" s="870"/>
      <c r="I6" s="872"/>
      <c r="J6" s="870"/>
      <c r="K6" s="872"/>
    </row>
    <row r="7" spans="2:11" ht="26.25" customHeight="1" thickBot="1" x14ac:dyDescent="0.25">
      <c r="B7" s="870"/>
      <c r="C7" s="871"/>
      <c r="D7" s="871"/>
      <c r="E7" s="872"/>
      <c r="F7" s="377" t="s">
        <v>31</v>
      </c>
      <c r="G7" s="377" t="s">
        <v>32</v>
      </c>
      <c r="H7" s="377" t="s">
        <v>31</v>
      </c>
      <c r="I7" s="377" t="s">
        <v>32</v>
      </c>
      <c r="J7" s="377" t="s">
        <v>31</v>
      </c>
      <c r="K7" s="377" t="s">
        <v>32</v>
      </c>
    </row>
    <row r="8" spans="2:11" ht="4.5" customHeight="1" x14ac:dyDescent="0.2">
      <c r="B8" s="121"/>
      <c r="C8" s="122"/>
      <c r="D8" s="122"/>
      <c r="E8" s="123"/>
      <c r="F8" s="780"/>
      <c r="G8" s="782"/>
      <c r="H8" s="780"/>
      <c r="I8" s="782"/>
      <c r="J8" s="780"/>
      <c r="K8" s="782"/>
    </row>
    <row r="9" spans="2:11" ht="24.75" customHeight="1" x14ac:dyDescent="0.2">
      <c r="B9" s="879" t="s">
        <v>157</v>
      </c>
      <c r="C9" s="880"/>
      <c r="D9" s="880"/>
      <c r="E9" s="889"/>
      <c r="F9" s="783">
        <v>39.953671679675686</v>
      </c>
      <c r="G9" s="785">
        <v>38.898552431727687</v>
      </c>
      <c r="H9" s="783">
        <v>39.391787768039201</v>
      </c>
      <c r="I9" s="785">
        <v>38.480438015258926</v>
      </c>
      <c r="J9" s="783">
        <v>0.56188391163648432</v>
      </c>
      <c r="K9" s="785">
        <v>0.41811441646875896</v>
      </c>
    </row>
    <row r="10" spans="2:11" ht="24.75" customHeight="1" x14ac:dyDescent="0.2">
      <c r="B10" s="126" t="s">
        <v>53</v>
      </c>
      <c r="C10" s="882" t="s">
        <v>164</v>
      </c>
      <c r="D10" s="882"/>
      <c r="E10" s="883"/>
      <c r="F10" s="786">
        <v>40.315158664332472</v>
      </c>
      <c r="G10" s="788">
        <v>39.721238423059496</v>
      </c>
      <c r="H10" s="786">
        <v>39.685925095170667</v>
      </c>
      <c r="I10" s="788">
        <v>39.304830598693378</v>
      </c>
      <c r="J10" s="786">
        <v>0.62923356916180218</v>
      </c>
      <c r="K10" s="788">
        <v>0.41640782436611951</v>
      </c>
    </row>
    <row r="11" spans="2:11" ht="11.25" customHeight="1" x14ac:dyDescent="0.2">
      <c r="B11" s="131" t="s">
        <v>54</v>
      </c>
      <c r="C11" s="132" t="s">
        <v>14</v>
      </c>
      <c r="D11" s="132"/>
      <c r="E11" s="133"/>
      <c r="F11" s="693">
        <v>40.409253918595432</v>
      </c>
      <c r="G11" s="789">
        <v>40.126643416739704</v>
      </c>
      <c r="H11" s="693">
        <v>39.753994603904232</v>
      </c>
      <c r="I11" s="789">
        <v>39.617369769243147</v>
      </c>
      <c r="J11" s="693">
        <v>0.65525931469120169</v>
      </c>
      <c r="K11" s="789">
        <v>0.50927364749655746</v>
      </c>
    </row>
    <row r="12" spans="2:11" ht="11.25" customHeight="1" x14ac:dyDescent="0.2">
      <c r="B12" s="131"/>
      <c r="C12" s="134" t="s">
        <v>55</v>
      </c>
      <c r="D12" s="132" t="s">
        <v>16</v>
      </c>
      <c r="E12" s="133"/>
      <c r="F12" s="693">
        <v>41.539161886951526</v>
      </c>
      <c r="G12" s="789">
        <v>40.91016816916656</v>
      </c>
      <c r="H12" s="693">
        <v>39.756789794935081</v>
      </c>
      <c r="I12" s="789">
        <v>39.474356947203653</v>
      </c>
      <c r="J12" s="693">
        <v>1.7823720920164432</v>
      </c>
      <c r="K12" s="789">
        <v>1.435811221962906</v>
      </c>
    </row>
    <row r="13" spans="2:11" ht="11.25" customHeight="1" x14ac:dyDescent="0.2">
      <c r="B13" s="131"/>
      <c r="C13" s="134" t="s">
        <v>15</v>
      </c>
      <c r="D13" s="132" t="s">
        <v>17</v>
      </c>
      <c r="E13" s="133"/>
      <c r="F13" s="693">
        <v>40.39334442580121</v>
      </c>
      <c r="G13" s="789">
        <v>40.138616453639266</v>
      </c>
      <c r="H13" s="693">
        <v>39.761109278257962</v>
      </c>
      <c r="I13" s="789">
        <v>39.659595447705435</v>
      </c>
      <c r="J13" s="693">
        <v>0.63223514754324617</v>
      </c>
      <c r="K13" s="789">
        <v>0.47902100593383301</v>
      </c>
    </row>
    <row r="14" spans="2:11" ht="13.5" customHeight="1" x14ac:dyDescent="0.2">
      <c r="B14" s="135"/>
      <c r="C14" s="136" t="s">
        <v>57</v>
      </c>
      <c r="D14" s="849" t="s">
        <v>78</v>
      </c>
      <c r="E14" s="850"/>
      <c r="F14" s="693">
        <v>40.313993258475385</v>
      </c>
      <c r="G14" s="789">
        <v>40.170875438034052</v>
      </c>
      <c r="H14" s="693">
        <v>39.686232493288458</v>
      </c>
      <c r="I14" s="789">
        <v>39.638322850480421</v>
      </c>
      <c r="J14" s="693">
        <v>0.6277607651869308</v>
      </c>
      <c r="K14" s="789">
        <v>0.53255258755363089</v>
      </c>
    </row>
    <row r="15" spans="2:11" ht="19.5" customHeight="1" x14ac:dyDescent="0.2">
      <c r="B15" s="135"/>
      <c r="C15" s="137" t="s">
        <v>58</v>
      </c>
      <c r="D15" s="849" t="s">
        <v>96</v>
      </c>
      <c r="E15" s="850"/>
      <c r="F15" s="693">
        <v>40.135183264716744</v>
      </c>
      <c r="G15" s="789">
        <v>40.038092892736131</v>
      </c>
      <c r="H15" s="693">
        <v>39.795990463660424</v>
      </c>
      <c r="I15" s="789">
        <v>39.707452846626246</v>
      </c>
      <c r="J15" s="693">
        <v>0.3391928010563196</v>
      </c>
      <c r="K15" s="789">
        <v>0.33064004610988579</v>
      </c>
    </row>
    <row r="16" spans="2:11" ht="17.25" customHeight="1" x14ac:dyDescent="0.2">
      <c r="B16" s="135"/>
      <c r="C16" s="137" t="s">
        <v>59</v>
      </c>
      <c r="D16" s="849" t="s">
        <v>97</v>
      </c>
      <c r="E16" s="850"/>
      <c r="F16" s="693">
        <v>40.427445333769235</v>
      </c>
      <c r="G16" s="789">
        <v>40.156788213855322</v>
      </c>
      <c r="H16" s="693">
        <v>39.759702008051647</v>
      </c>
      <c r="I16" s="789">
        <v>39.378539626333932</v>
      </c>
      <c r="J16" s="693">
        <v>0.66774332571758832</v>
      </c>
      <c r="K16" s="789">
        <v>0.77824858752139248</v>
      </c>
    </row>
    <row r="17" spans="2:11" ht="19.5" customHeight="1" x14ac:dyDescent="0.2">
      <c r="B17" s="135"/>
      <c r="C17" s="137" t="s">
        <v>60</v>
      </c>
      <c r="D17" s="849" t="s">
        <v>98</v>
      </c>
      <c r="E17" s="850"/>
      <c r="F17" s="693">
        <v>40.488843216315153</v>
      </c>
      <c r="G17" s="789">
        <v>39.960601430802043</v>
      </c>
      <c r="H17" s="693">
        <v>39.717763963495067</v>
      </c>
      <c r="I17" s="789">
        <v>39.490981044665951</v>
      </c>
      <c r="J17" s="693">
        <v>0.77107925282008505</v>
      </c>
      <c r="K17" s="789">
        <v>0.46962038613609375</v>
      </c>
    </row>
    <row r="18" spans="2:11" ht="15.75" customHeight="1" x14ac:dyDescent="0.2">
      <c r="B18" s="135"/>
      <c r="C18" s="137" t="s">
        <v>61</v>
      </c>
      <c r="D18" s="849" t="s">
        <v>87</v>
      </c>
      <c r="E18" s="850"/>
      <c r="F18" s="693">
        <v>40.91955274063033</v>
      </c>
      <c r="G18" s="789">
        <v>40.452718282655077</v>
      </c>
      <c r="H18" s="693">
        <v>39.796556056159773</v>
      </c>
      <c r="I18" s="789">
        <v>39.735746042186179</v>
      </c>
      <c r="J18" s="693">
        <v>1.1229966844705561</v>
      </c>
      <c r="K18" s="789">
        <v>0.71697224046890018</v>
      </c>
    </row>
    <row r="19" spans="2:11" ht="21.75" customHeight="1" x14ac:dyDescent="0.2">
      <c r="B19" s="135"/>
      <c r="C19" s="137" t="s">
        <v>62</v>
      </c>
      <c r="D19" s="849" t="s">
        <v>88</v>
      </c>
      <c r="E19" s="850"/>
      <c r="F19" s="693">
        <v>40.354514408850491</v>
      </c>
      <c r="G19" s="789">
        <v>40.171400387409385</v>
      </c>
      <c r="H19" s="693">
        <v>39.750290224271922</v>
      </c>
      <c r="I19" s="789">
        <v>39.775822497276295</v>
      </c>
      <c r="J19" s="693">
        <v>0.60422418457856719</v>
      </c>
      <c r="K19" s="789">
        <v>0.39557789013309003</v>
      </c>
    </row>
    <row r="20" spans="2:11" ht="21.75" customHeight="1" x14ac:dyDescent="0.2">
      <c r="B20" s="135"/>
      <c r="C20" s="137" t="s">
        <v>63</v>
      </c>
      <c r="D20" s="849" t="s">
        <v>159</v>
      </c>
      <c r="E20" s="850"/>
      <c r="F20" s="693">
        <v>40.501395777794542</v>
      </c>
      <c r="G20" s="789">
        <v>40.268370887645411</v>
      </c>
      <c r="H20" s="693">
        <v>39.750179199291104</v>
      </c>
      <c r="I20" s="789">
        <v>39.728494539227277</v>
      </c>
      <c r="J20" s="693">
        <v>0.75121657850344059</v>
      </c>
      <c r="K20" s="789">
        <v>0.53987634841813648</v>
      </c>
    </row>
    <row r="21" spans="2:11" ht="21.75" customHeight="1" x14ac:dyDescent="0.2">
      <c r="B21" s="135"/>
      <c r="C21" s="137" t="s">
        <v>64</v>
      </c>
      <c r="D21" s="849" t="s">
        <v>56</v>
      </c>
      <c r="E21" s="850"/>
      <c r="F21" s="693">
        <v>40.070517053689301</v>
      </c>
      <c r="G21" s="789">
        <v>39.996257031522852</v>
      </c>
      <c r="H21" s="693">
        <v>39.788445631191927</v>
      </c>
      <c r="I21" s="789">
        <v>39.770565384718225</v>
      </c>
      <c r="J21" s="693">
        <v>0.28207142249737327</v>
      </c>
      <c r="K21" s="789">
        <v>0.22569164680462822</v>
      </c>
    </row>
    <row r="22" spans="2:11" ht="14.25" customHeight="1" x14ac:dyDescent="0.2">
      <c r="B22" s="135"/>
      <c r="C22" s="137">
        <v>33</v>
      </c>
      <c r="D22" s="849" t="s">
        <v>79</v>
      </c>
      <c r="E22" s="850"/>
      <c r="F22" s="693">
        <v>40.598595497577648</v>
      </c>
      <c r="G22" s="789">
        <v>40.520821140181027</v>
      </c>
      <c r="H22" s="693">
        <v>39.813250934856946</v>
      </c>
      <c r="I22" s="789">
        <v>39.435746464560637</v>
      </c>
      <c r="J22" s="693">
        <v>0.78534456272070174</v>
      </c>
      <c r="K22" s="789">
        <v>1.0850746756203886</v>
      </c>
    </row>
    <row r="23" spans="2:11" ht="21.75" customHeight="1" x14ac:dyDescent="0.2">
      <c r="B23" s="135"/>
      <c r="C23" s="134" t="s">
        <v>65</v>
      </c>
      <c r="D23" s="860" t="s">
        <v>94</v>
      </c>
      <c r="E23" s="861"/>
      <c r="F23" s="693">
        <v>40.521273819882879</v>
      </c>
      <c r="G23" s="789">
        <v>39.769782113383663</v>
      </c>
      <c r="H23" s="693">
        <v>39.626378928073187</v>
      </c>
      <c r="I23" s="789">
        <v>38.872407008539923</v>
      </c>
      <c r="J23" s="693">
        <v>0.89489489180969017</v>
      </c>
      <c r="K23" s="789">
        <v>0.89737510484373573</v>
      </c>
    </row>
    <row r="24" spans="2:11" ht="16.5" customHeight="1" x14ac:dyDescent="0.2">
      <c r="B24" s="131" t="s">
        <v>29</v>
      </c>
      <c r="C24" s="860" t="s">
        <v>18</v>
      </c>
      <c r="D24" s="860"/>
      <c r="E24" s="861"/>
      <c r="F24" s="693">
        <v>40.237220228856557</v>
      </c>
      <c r="G24" s="789">
        <v>40.102094656719558</v>
      </c>
      <c r="H24" s="693">
        <v>39.710336362629235</v>
      </c>
      <c r="I24" s="789">
        <v>39.651946533988834</v>
      </c>
      <c r="J24" s="693">
        <v>0.52688386622731953</v>
      </c>
      <c r="K24" s="789">
        <v>0.45014812273072691</v>
      </c>
    </row>
    <row r="25" spans="2:11" ht="16.5" customHeight="1" x14ac:dyDescent="0.2">
      <c r="B25" s="131" t="s">
        <v>66</v>
      </c>
      <c r="C25" s="860" t="s">
        <v>19</v>
      </c>
      <c r="D25" s="860"/>
      <c r="E25" s="861"/>
      <c r="F25" s="693">
        <v>40.295501570106502</v>
      </c>
      <c r="G25" s="789">
        <v>39.420154952909144</v>
      </c>
      <c r="H25" s="693">
        <v>39.656780621649148</v>
      </c>
      <c r="I25" s="789">
        <v>39.067332622728422</v>
      </c>
      <c r="J25" s="693">
        <v>0.63872094845735217</v>
      </c>
      <c r="K25" s="789">
        <v>0.35282233018071985</v>
      </c>
    </row>
    <row r="26" spans="2:11" ht="14.1" customHeight="1" x14ac:dyDescent="0.2">
      <c r="B26" s="131"/>
      <c r="C26" s="134" t="s">
        <v>20</v>
      </c>
      <c r="D26" s="860" t="s">
        <v>99</v>
      </c>
      <c r="E26" s="861"/>
      <c r="F26" s="693">
        <v>40.08149837365994</v>
      </c>
      <c r="G26" s="789">
        <v>39.858009430563953</v>
      </c>
      <c r="H26" s="693">
        <v>39.741673867997733</v>
      </c>
      <c r="I26" s="789">
        <v>39.682594063757499</v>
      </c>
      <c r="J26" s="693">
        <v>0.33982450566221012</v>
      </c>
      <c r="K26" s="789">
        <v>0.17541536680645611</v>
      </c>
    </row>
    <row r="27" spans="2:11" ht="16.5" customHeight="1" x14ac:dyDescent="0.2">
      <c r="B27" s="131"/>
      <c r="C27" s="138">
        <v>45</v>
      </c>
      <c r="D27" s="849" t="s">
        <v>80</v>
      </c>
      <c r="E27" s="850"/>
      <c r="F27" s="693">
        <v>39.940837431969911</v>
      </c>
      <c r="G27" s="789">
        <v>39.807913214358138</v>
      </c>
      <c r="H27" s="693">
        <v>39.799226060813055</v>
      </c>
      <c r="I27" s="789">
        <v>39.695962546042487</v>
      </c>
      <c r="J27" s="693">
        <v>0.1416113711568589</v>
      </c>
      <c r="K27" s="789">
        <v>0.11195066831565004</v>
      </c>
    </row>
    <row r="28" spans="2:11" ht="21.75" customHeight="1" x14ac:dyDescent="0.2">
      <c r="B28" s="131"/>
      <c r="C28" s="138">
        <v>46</v>
      </c>
      <c r="D28" s="849" t="s">
        <v>81</v>
      </c>
      <c r="E28" s="850"/>
      <c r="F28" s="693">
        <v>40.231856969823092</v>
      </c>
      <c r="G28" s="789">
        <v>39.788686202641898</v>
      </c>
      <c r="H28" s="693">
        <v>39.720050936116714</v>
      </c>
      <c r="I28" s="789">
        <v>39.542540725224356</v>
      </c>
      <c r="J28" s="693">
        <v>0.51180603370638078</v>
      </c>
      <c r="K28" s="789">
        <v>0.24614547741754045</v>
      </c>
    </row>
    <row r="29" spans="2:11" ht="16.5" customHeight="1" x14ac:dyDescent="0.2">
      <c r="B29" s="131"/>
      <c r="C29" s="138">
        <v>47</v>
      </c>
      <c r="D29" s="849" t="s">
        <v>82</v>
      </c>
      <c r="E29" s="850"/>
      <c r="F29" s="693">
        <v>40.009492959775258</v>
      </c>
      <c r="G29" s="789">
        <v>39.911021217005327</v>
      </c>
      <c r="H29" s="693">
        <v>39.744069043858453</v>
      </c>
      <c r="I29" s="789">
        <v>39.764252870910994</v>
      </c>
      <c r="J29" s="693">
        <v>0.26542391591680853</v>
      </c>
      <c r="K29" s="789">
        <v>0.14676834609433523</v>
      </c>
    </row>
    <row r="30" spans="2:11" ht="14.25" customHeight="1" x14ac:dyDescent="0.2">
      <c r="B30" s="131"/>
      <c r="C30" s="134" t="s">
        <v>1</v>
      </c>
      <c r="D30" s="860" t="str">
        <f>"Transportes e armazenagem"</f>
        <v>Transportes e armazenagem</v>
      </c>
      <c r="E30" s="861"/>
      <c r="F30" s="693">
        <v>40.728377700187039</v>
      </c>
      <c r="G30" s="789">
        <v>40.344788097077533</v>
      </c>
      <c r="H30" s="693">
        <v>39.626565054852051</v>
      </c>
      <c r="I30" s="789">
        <v>39.112191124694569</v>
      </c>
      <c r="J30" s="693">
        <v>1.1018126453349875</v>
      </c>
      <c r="K30" s="789">
        <v>1.2325969723829613</v>
      </c>
    </row>
    <row r="31" spans="2:11" ht="14.25" customHeight="1" x14ac:dyDescent="0.2">
      <c r="B31" s="131"/>
      <c r="C31" s="134" t="s">
        <v>21</v>
      </c>
      <c r="D31" s="860" t="str">
        <f>"Alojamento, restauração e similares"</f>
        <v>Alojamento, restauração e similares</v>
      </c>
      <c r="E31" s="861"/>
      <c r="F31" s="693">
        <v>40.108529011068406</v>
      </c>
      <c r="G31" s="789">
        <v>39.98463122736581</v>
      </c>
      <c r="H31" s="693">
        <v>39.745455053346276</v>
      </c>
      <c r="I31" s="789">
        <v>39.703423938824756</v>
      </c>
      <c r="J31" s="693">
        <v>0.36307395772212669</v>
      </c>
      <c r="K31" s="789">
        <v>0.28120728854105537</v>
      </c>
    </row>
    <row r="32" spans="2:11" ht="14.25" customHeight="1" x14ac:dyDescent="0.2">
      <c r="B32" s="131"/>
      <c r="C32" s="134" t="s">
        <v>22</v>
      </c>
      <c r="D32" s="860" t="str">
        <f>"Activ de informação e de comunicação "</f>
        <v xml:space="preserve">Activ de informação e de comunicação </v>
      </c>
      <c r="E32" s="861"/>
      <c r="F32" s="693">
        <v>39.856848556577717</v>
      </c>
      <c r="G32" s="789">
        <v>38.79115495811957</v>
      </c>
      <c r="H32" s="693">
        <v>39.653656233321016</v>
      </c>
      <c r="I32" s="789">
        <v>38.57642172405162</v>
      </c>
      <c r="J32" s="693">
        <v>0.20319232325670455</v>
      </c>
      <c r="K32" s="789">
        <v>0.214733234067951</v>
      </c>
    </row>
    <row r="33" spans="2:11" ht="20.100000000000001" customHeight="1" x14ac:dyDescent="0.2">
      <c r="B33" s="131"/>
      <c r="C33" s="138" t="s">
        <v>69</v>
      </c>
      <c r="D33" s="849" t="s">
        <v>89</v>
      </c>
      <c r="E33" s="850"/>
      <c r="F33" s="693">
        <v>39.164743299437099</v>
      </c>
      <c r="G33" s="789">
        <v>38.14852434397249</v>
      </c>
      <c r="H33" s="693">
        <v>39.164743299437099</v>
      </c>
      <c r="I33" s="789">
        <v>38.142615629680009</v>
      </c>
      <c r="J33" s="693">
        <v>0</v>
      </c>
      <c r="K33" s="789">
        <v>5.9087142924811771E-3</v>
      </c>
    </row>
    <row r="34" spans="2:11" ht="16.5" customHeight="1" x14ac:dyDescent="0.2">
      <c r="B34" s="131"/>
      <c r="C34" s="138" t="s">
        <v>70</v>
      </c>
      <c r="D34" s="849" t="s">
        <v>90</v>
      </c>
      <c r="E34" s="850"/>
      <c r="F34" s="693">
        <v>40.180526305568804</v>
      </c>
      <c r="G34" s="789">
        <v>37.423386652386284</v>
      </c>
      <c r="H34" s="693">
        <v>39.597439210449302</v>
      </c>
      <c r="I34" s="789">
        <v>36.775771047293524</v>
      </c>
      <c r="J34" s="693">
        <v>0.58308709511950063</v>
      </c>
      <c r="K34" s="789">
        <v>0.64761560509276128</v>
      </c>
    </row>
    <row r="35" spans="2:11" ht="16.5" customHeight="1" x14ac:dyDescent="0.2">
      <c r="B35" s="131"/>
      <c r="C35" s="138" t="s">
        <v>71</v>
      </c>
      <c r="D35" s="849" t="s">
        <v>91</v>
      </c>
      <c r="E35" s="850"/>
      <c r="F35" s="693">
        <v>39.932250410539538</v>
      </c>
      <c r="G35" s="789">
        <v>39.561771802896281</v>
      </c>
      <c r="H35" s="693">
        <v>39.738846837387861</v>
      </c>
      <c r="I35" s="789">
        <v>39.490446162130631</v>
      </c>
      <c r="J35" s="693">
        <v>0.19340357315167864</v>
      </c>
      <c r="K35" s="789">
        <v>7.1325640765652967E-2</v>
      </c>
    </row>
    <row r="36" spans="2:11" ht="21.75" customHeight="1" x14ac:dyDescent="0.2">
      <c r="B36" s="131"/>
      <c r="C36" s="134" t="s">
        <v>23</v>
      </c>
      <c r="D36" s="860" t="s">
        <v>122</v>
      </c>
      <c r="E36" s="861"/>
      <c r="F36" s="693">
        <v>37.860429996451131</v>
      </c>
      <c r="G36" s="789">
        <v>35.906960252007586</v>
      </c>
      <c r="H36" s="693">
        <v>37.788241271519844</v>
      </c>
      <c r="I36" s="789">
        <v>35.794578346796939</v>
      </c>
      <c r="J36" s="693">
        <v>7.2188724931289652E-2</v>
      </c>
      <c r="K36" s="789">
        <v>0.11238190521064828</v>
      </c>
    </row>
    <row r="37" spans="2:11" ht="16.5" customHeight="1" x14ac:dyDescent="0.2">
      <c r="B37" s="131"/>
      <c r="C37" s="138">
        <v>64</v>
      </c>
      <c r="D37" s="849" t="s">
        <v>92</v>
      </c>
      <c r="E37" s="850"/>
      <c r="F37" s="693">
        <v>37.912525214044493</v>
      </c>
      <c r="G37" s="789">
        <v>35.964714997927722</v>
      </c>
      <c r="H37" s="693">
        <v>37.864473128576364</v>
      </c>
      <c r="I37" s="789">
        <v>35.851342320285234</v>
      </c>
      <c r="J37" s="693">
        <v>4.8052085468131292E-2</v>
      </c>
      <c r="K37" s="789">
        <v>0.1133726776424849</v>
      </c>
    </row>
    <row r="38" spans="2:11" ht="21.95" customHeight="1" x14ac:dyDescent="0.2">
      <c r="B38" s="131"/>
      <c r="C38" s="138" t="s">
        <v>72</v>
      </c>
      <c r="D38" s="849" t="s">
        <v>93</v>
      </c>
      <c r="E38" s="850"/>
      <c r="F38" s="693">
        <v>37.79907714533374</v>
      </c>
      <c r="G38" s="789">
        <v>35.670642870108161</v>
      </c>
      <c r="H38" s="693">
        <v>37.698462554922486</v>
      </c>
      <c r="I38" s="789">
        <v>35.562314947707421</v>
      </c>
      <c r="J38" s="693">
        <v>0.1006145904112572</v>
      </c>
      <c r="K38" s="789">
        <v>0.10832792240074073</v>
      </c>
    </row>
    <row r="39" spans="2:11" ht="21.75" customHeight="1" x14ac:dyDescent="0.2">
      <c r="B39" s="131"/>
      <c r="C39" s="134" t="s">
        <v>73</v>
      </c>
      <c r="D39" s="862" t="s">
        <v>83</v>
      </c>
      <c r="E39" s="863"/>
      <c r="F39" s="693">
        <v>39.730153349356478</v>
      </c>
      <c r="G39" s="789">
        <v>39.390527616327461</v>
      </c>
      <c r="H39" s="693">
        <v>39.495769337184321</v>
      </c>
      <c r="I39" s="789">
        <v>39.205871283850712</v>
      </c>
      <c r="J39" s="693">
        <v>0.23438401217215532</v>
      </c>
      <c r="K39" s="789">
        <v>0.18465633247674959</v>
      </c>
    </row>
    <row r="40" spans="2:11" ht="20.100000000000001" customHeight="1" x14ac:dyDescent="0.2">
      <c r="B40" s="131"/>
      <c r="C40" s="134" t="s">
        <v>25</v>
      </c>
      <c r="D40" s="862" t="s">
        <v>84</v>
      </c>
      <c r="E40" s="863"/>
      <c r="F40" s="693">
        <v>40.605221542195693</v>
      </c>
      <c r="G40" s="789">
        <v>39.875334565214274</v>
      </c>
      <c r="H40" s="693">
        <v>39.62887456418855</v>
      </c>
      <c r="I40" s="789">
        <v>39.405960247527375</v>
      </c>
      <c r="J40" s="693">
        <v>0.97634697800714554</v>
      </c>
      <c r="K40" s="789">
        <v>0.46937431768689891</v>
      </c>
    </row>
    <row r="41" spans="2:11" ht="24.75" customHeight="1" x14ac:dyDescent="0.2">
      <c r="B41" s="126" t="s">
        <v>67</v>
      </c>
      <c r="C41" s="858" t="s">
        <v>162</v>
      </c>
      <c r="D41" s="858"/>
      <c r="E41" s="859"/>
      <c r="F41" s="786">
        <v>38.049978992059934</v>
      </c>
      <c r="G41" s="788">
        <v>36.97880530590357</v>
      </c>
      <c r="H41" s="786">
        <v>37.842777423042456</v>
      </c>
      <c r="I41" s="788">
        <v>36.556708537336284</v>
      </c>
      <c r="J41" s="786">
        <v>0.2072015690174783</v>
      </c>
      <c r="K41" s="788">
        <v>0.42209676856728906</v>
      </c>
    </row>
    <row r="42" spans="2:11" ht="15.75" customHeight="1" x14ac:dyDescent="0.2">
      <c r="B42" s="135"/>
      <c r="C42" s="140" t="s">
        <v>74</v>
      </c>
      <c r="D42" s="847" t="s">
        <v>24</v>
      </c>
      <c r="E42" s="848"/>
      <c r="F42" s="693">
        <v>36.071584261280947</v>
      </c>
      <c r="G42" s="789">
        <v>35.510646487682024</v>
      </c>
      <c r="H42" s="693">
        <v>36.057753790694733</v>
      </c>
      <c r="I42" s="789">
        <v>35.487513651149207</v>
      </c>
      <c r="J42" s="693">
        <v>1.3830470586211006E-2</v>
      </c>
      <c r="K42" s="789">
        <v>2.3132836532818644E-2</v>
      </c>
    </row>
    <row r="43" spans="2:11" ht="15.75" customHeight="1" x14ac:dyDescent="0.2">
      <c r="B43" s="135"/>
      <c r="C43" s="140" t="s">
        <v>75</v>
      </c>
      <c r="D43" s="847" t="s">
        <v>85</v>
      </c>
      <c r="E43" s="848"/>
      <c r="F43" s="693">
        <v>38.825519083025192</v>
      </c>
      <c r="G43" s="789">
        <v>37.968119573570284</v>
      </c>
      <c r="H43" s="693">
        <v>38.576897668083838</v>
      </c>
      <c r="I43" s="789">
        <v>37.214737201168596</v>
      </c>
      <c r="J43" s="693">
        <v>0.24862141494135695</v>
      </c>
      <c r="K43" s="789">
        <v>0.75338237240168571</v>
      </c>
    </row>
    <row r="44" spans="2:11" ht="15.75" customHeight="1" x14ac:dyDescent="0.2">
      <c r="B44" s="135"/>
      <c r="C44" s="140" t="s">
        <v>76</v>
      </c>
      <c r="D44" s="847" t="s">
        <v>95</v>
      </c>
      <c r="E44" s="848"/>
      <c r="F44" s="693">
        <v>39.585882466295097</v>
      </c>
      <c r="G44" s="789">
        <v>38.753182165137837</v>
      </c>
      <c r="H44" s="693">
        <v>39.098380019545722</v>
      </c>
      <c r="I44" s="789">
        <v>38.55977102483704</v>
      </c>
      <c r="J44" s="693">
        <v>0.48750244674937715</v>
      </c>
      <c r="K44" s="789">
        <v>0.19341114030079593</v>
      </c>
    </row>
    <row r="45" spans="2:11" ht="15.75" customHeight="1" thickBot="1" x14ac:dyDescent="0.25">
      <c r="B45" s="143"/>
      <c r="C45" s="144" t="s">
        <v>77</v>
      </c>
      <c r="D45" s="855" t="s">
        <v>86</v>
      </c>
      <c r="E45" s="856"/>
      <c r="F45" s="791">
        <v>39.000134959043066</v>
      </c>
      <c r="G45" s="792">
        <v>38.035989307163874</v>
      </c>
      <c r="H45" s="791">
        <v>38.595010681854959</v>
      </c>
      <c r="I45" s="792">
        <v>37.772422944134632</v>
      </c>
      <c r="J45" s="791">
        <v>0.40512427718810701</v>
      </c>
      <c r="K45" s="792">
        <v>0.26356636302924097</v>
      </c>
    </row>
    <row r="46" spans="2:11" ht="48" customHeight="1" x14ac:dyDescent="0.2">
      <c r="B46" s="909" t="s">
        <v>245</v>
      </c>
      <c r="C46" s="909"/>
      <c r="D46" s="909"/>
      <c r="E46" s="909"/>
      <c r="F46" s="909"/>
      <c r="G46" s="909"/>
      <c r="H46" s="909"/>
      <c r="I46" s="909"/>
      <c r="J46" s="909"/>
      <c r="K46" s="909"/>
    </row>
  </sheetData>
  <mergeCells count="41">
    <mergeCell ref="D42:E42"/>
    <mergeCell ref="D43:E43"/>
    <mergeCell ref="D44:E44"/>
    <mergeCell ref="D45:E45"/>
    <mergeCell ref="B46:K46"/>
    <mergeCell ref="C41:E41"/>
    <mergeCell ref="D30:E30"/>
    <mergeCell ref="D31:E31"/>
    <mergeCell ref="D32:E32"/>
    <mergeCell ref="D33:E33"/>
    <mergeCell ref="D34:E34"/>
    <mergeCell ref="D35:E35"/>
    <mergeCell ref="D36:E36"/>
    <mergeCell ref="D37:E37"/>
    <mergeCell ref="D38:E38"/>
    <mergeCell ref="D39:E39"/>
    <mergeCell ref="D40:E40"/>
    <mergeCell ref="D29:E29"/>
    <mergeCell ref="D18:E18"/>
    <mergeCell ref="D19:E19"/>
    <mergeCell ref="D20:E20"/>
    <mergeCell ref="D21:E21"/>
    <mergeCell ref="D22:E22"/>
    <mergeCell ref="D23:E23"/>
    <mergeCell ref="C24:E24"/>
    <mergeCell ref="C25:E25"/>
    <mergeCell ref="D26:E26"/>
    <mergeCell ref="D27:E27"/>
    <mergeCell ref="D28:E28"/>
    <mergeCell ref="D17:E17"/>
    <mergeCell ref="B2:K2"/>
    <mergeCell ref="B4:E7"/>
    <mergeCell ref="F4:K4"/>
    <mergeCell ref="F5:G6"/>
    <mergeCell ref="H5:I6"/>
    <mergeCell ref="J5:K6"/>
    <mergeCell ref="B9:E9"/>
    <mergeCell ref="C10:E10"/>
    <mergeCell ref="D14:E14"/>
    <mergeCell ref="D15:E15"/>
    <mergeCell ref="D16:E16"/>
  </mergeCells>
  <printOptions horizontalCentered="1" verticalCentered="1"/>
  <pageMargins left="0.23622047244094491" right="0.23622047244094491" top="0.70866141732283472" bottom="0.19685039370078741" header="0.19685039370078741" footer="0"/>
  <pageSetup paperSize="9" scale="64" orientation="landscape" r:id="rId1"/>
  <headerFooter scaleWithDoc="0"/>
  <drawing r:id="rId2"/>
  <legacyDrawingHF r:id="rId3"/>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F79698-A345-4A04-A5EE-9477BE796D90}">
  <sheetPr>
    <tabColor theme="0" tint="-0.34998626667073579"/>
  </sheetPr>
  <dimension ref="A1:W45"/>
  <sheetViews>
    <sheetView showGridLines="0" workbookViewId="0"/>
  </sheetViews>
  <sheetFormatPr defaultRowHeight="12" x14ac:dyDescent="0.2"/>
  <cols>
    <col min="1" max="1" width="3.5703125" style="158" customWidth="1"/>
    <col min="2" max="2" width="4.7109375" style="158" customWidth="1"/>
    <col min="3" max="3" width="2.7109375" style="158" customWidth="1"/>
    <col min="4" max="4" width="40.7109375" style="158" customWidth="1"/>
    <col min="5" max="13" width="7.7109375" style="158" customWidth="1"/>
    <col min="14" max="16384" width="9.140625" style="158"/>
  </cols>
  <sheetData>
    <row r="1" spans="2:23" s="629" customFormat="1" ht="36" customHeight="1" thickBot="1" x14ac:dyDescent="0.25">
      <c r="B1" s="868" t="s">
        <v>248</v>
      </c>
      <c r="C1" s="868"/>
      <c r="D1" s="868"/>
      <c r="E1" s="868"/>
      <c r="F1" s="868"/>
      <c r="G1" s="868"/>
      <c r="H1" s="868"/>
      <c r="I1" s="868"/>
      <c r="J1" s="868"/>
      <c r="K1" s="868"/>
      <c r="L1" s="868"/>
      <c r="M1" s="868"/>
    </row>
    <row r="2" spans="2:23" s="630" customFormat="1" ht="18.75" customHeight="1" thickBot="1" x14ac:dyDescent="0.25">
      <c r="B2" s="864" t="s">
        <v>140</v>
      </c>
      <c r="C2" s="865"/>
      <c r="D2" s="866"/>
      <c r="E2" s="873" t="s">
        <v>105</v>
      </c>
      <c r="F2" s="874"/>
      <c r="G2" s="874"/>
      <c r="H2" s="874"/>
      <c r="I2" s="874"/>
      <c r="J2" s="874"/>
      <c r="K2" s="874"/>
      <c r="L2" s="874"/>
      <c r="M2" s="875"/>
    </row>
    <row r="3" spans="2:23" s="630" customFormat="1" ht="26.25" customHeight="1" thickBot="1" x14ac:dyDescent="0.25">
      <c r="B3" s="867"/>
      <c r="C3" s="868"/>
      <c r="D3" s="869"/>
      <c r="E3" s="864" t="s">
        <v>3</v>
      </c>
      <c r="F3" s="927"/>
      <c r="G3" s="928"/>
      <c r="H3" s="864" t="s">
        <v>106</v>
      </c>
      <c r="I3" s="865"/>
      <c r="J3" s="866"/>
      <c r="K3" s="864" t="s">
        <v>108</v>
      </c>
      <c r="L3" s="927"/>
      <c r="M3" s="928"/>
    </row>
    <row r="4" spans="2:23" s="630" customFormat="1" ht="15.75" customHeight="1" thickBot="1" x14ac:dyDescent="0.25">
      <c r="B4" s="870"/>
      <c r="C4" s="871"/>
      <c r="D4" s="872"/>
      <c r="E4" s="631" t="s">
        <v>0</v>
      </c>
      <c r="F4" s="631" t="s">
        <v>1</v>
      </c>
      <c r="G4" s="631" t="s">
        <v>2</v>
      </c>
      <c r="H4" s="631" t="s">
        <v>0</v>
      </c>
      <c r="I4" s="631" t="s">
        <v>1</v>
      </c>
      <c r="J4" s="631" t="s">
        <v>2</v>
      </c>
      <c r="K4" s="631" t="s">
        <v>0</v>
      </c>
      <c r="L4" s="631" t="s">
        <v>1</v>
      </c>
      <c r="M4" s="631" t="s">
        <v>2</v>
      </c>
    </row>
    <row r="5" spans="2:23" s="630" customFormat="1" ht="5.25" customHeight="1" x14ac:dyDescent="0.2">
      <c r="B5" s="121"/>
      <c r="C5" s="122"/>
      <c r="D5" s="123"/>
      <c r="E5" s="632"/>
      <c r="F5" s="633"/>
      <c r="G5" s="796"/>
      <c r="H5" s="632"/>
      <c r="I5" s="633"/>
      <c r="J5" s="796"/>
      <c r="K5" s="632"/>
      <c r="L5" s="633"/>
      <c r="M5" s="634"/>
    </row>
    <row r="6" spans="2:23" s="155" customFormat="1" ht="20.100000000000001" customHeight="1" x14ac:dyDescent="0.2">
      <c r="B6" s="879" t="s">
        <v>104</v>
      </c>
      <c r="C6" s="880"/>
      <c r="D6" s="881"/>
      <c r="E6" s="783">
        <v>39.198684526536425</v>
      </c>
      <c r="F6" s="784">
        <v>39.76967072030078</v>
      </c>
      <c r="G6" s="797">
        <v>38.625600824367588</v>
      </c>
      <c r="H6" s="783">
        <v>38.739674410516912</v>
      </c>
      <c r="I6" s="784">
        <v>39.153226661900398</v>
      </c>
      <c r="J6" s="797">
        <v>38.324602981730528</v>
      </c>
      <c r="K6" s="783">
        <v>0.45901011601951525</v>
      </c>
      <c r="L6" s="784">
        <v>0.6164440584003853</v>
      </c>
      <c r="M6" s="785">
        <v>0.30099784263706286</v>
      </c>
      <c r="O6" s="338"/>
      <c r="P6" s="338"/>
      <c r="Q6" s="338"/>
      <c r="R6" s="338"/>
      <c r="S6" s="338"/>
      <c r="T6" s="338"/>
      <c r="U6" s="338"/>
      <c r="V6" s="338"/>
      <c r="W6" s="338"/>
    </row>
    <row r="7" spans="2:23" s="155" customFormat="1" ht="20.100000000000001" customHeight="1" x14ac:dyDescent="0.2">
      <c r="B7" s="131" t="s">
        <v>10</v>
      </c>
      <c r="D7" s="495" t="s">
        <v>12</v>
      </c>
      <c r="E7" s="693">
        <v>38.644156496641607</v>
      </c>
      <c r="F7" s="687">
        <v>39.169199933069372</v>
      </c>
      <c r="G7" s="798">
        <v>38.250928018040739</v>
      </c>
      <c r="H7" s="693">
        <v>38.302321192611089</v>
      </c>
      <c r="I7" s="687">
        <v>38.748120499164912</v>
      </c>
      <c r="J7" s="798">
        <v>37.968442182009255</v>
      </c>
      <c r="K7" s="693">
        <v>0.34183530403051904</v>
      </c>
      <c r="L7" s="687">
        <v>0.42107943390446184</v>
      </c>
      <c r="M7" s="789">
        <v>0.28248583603148025</v>
      </c>
      <c r="O7" s="338"/>
      <c r="P7" s="338"/>
      <c r="Q7" s="338"/>
    </row>
    <row r="8" spans="2:23" s="155" customFormat="1" ht="20.100000000000001" customHeight="1" x14ac:dyDescent="0.2">
      <c r="B8" s="639" t="s">
        <v>100</v>
      </c>
      <c r="D8" s="495" t="s">
        <v>36</v>
      </c>
      <c r="E8" s="693">
        <v>38.028081271115731</v>
      </c>
      <c r="F8" s="687">
        <v>38.740206107699585</v>
      </c>
      <c r="G8" s="798">
        <v>37.385860650173797</v>
      </c>
      <c r="H8" s="693">
        <v>37.7072671765631</v>
      </c>
      <c r="I8" s="687">
        <v>38.368966053699751</v>
      </c>
      <c r="J8" s="798">
        <v>37.110522558316362</v>
      </c>
      <c r="K8" s="693">
        <v>0.32081409455263038</v>
      </c>
      <c r="L8" s="687">
        <v>0.37124005399983406</v>
      </c>
      <c r="M8" s="789">
        <v>0.27533809185743741</v>
      </c>
      <c r="O8" s="338"/>
      <c r="P8" s="338"/>
      <c r="Q8" s="338"/>
    </row>
    <row r="9" spans="2:23" s="155" customFormat="1" ht="14.25" customHeight="1" x14ac:dyDescent="0.2">
      <c r="B9" s="640"/>
      <c r="C9" s="134">
        <v>1</v>
      </c>
      <c r="D9" s="339" t="s">
        <v>39</v>
      </c>
      <c r="E9" s="693">
        <v>38.464190262578875</v>
      </c>
      <c r="F9" s="687">
        <v>38.509130683669547</v>
      </c>
      <c r="G9" s="798">
        <v>38.38200375213512</v>
      </c>
      <c r="H9" s="693">
        <v>38.417279651594363</v>
      </c>
      <c r="I9" s="687">
        <v>38.464158581947956</v>
      </c>
      <c r="J9" s="798">
        <v>38.331548018343248</v>
      </c>
      <c r="K9" s="693">
        <v>4.6910610984508251E-2</v>
      </c>
      <c r="L9" s="687">
        <v>4.4972101721592946E-2</v>
      </c>
      <c r="M9" s="789">
        <v>5.0455733791872827E-2</v>
      </c>
      <c r="O9" s="338"/>
      <c r="P9" s="338"/>
      <c r="Q9" s="338"/>
    </row>
    <row r="10" spans="2:23" s="155" customFormat="1" ht="12.75" customHeight="1" x14ac:dyDescent="0.2">
      <c r="B10" s="640"/>
      <c r="C10" s="134">
        <v>2</v>
      </c>
      <c r="D10" s="641" t="s">
        <v>40</v>
      </c>
      <c r="E10" s="693">
        <v>37.393443722128936</v>
      </c>
      <c r="F10" s="687">
        <v>38.183357825193355</v>
      </c>
      <c r="G10" s="798">
        <v>36.918844354595841</v>
      </c>
      <c r="H10" s="693">
        <v>37.060767401936545</v>
      </c>
      <c r="I10" s="687">
        <v>37.816252861565829</v>
      </c>
      <c r="J10" s="798">
        <v>36.606853590384738</v>
      </c>
      <c r="K10" s="693">
        <v>0.33267632019238941</v>
      </c>
      <c r="L10" s="687">
        <v>0.36710496362752604</v>
      </c>
      <c r="M10" s="789">
        <v>0.31199076421110467</v>
      </c>
      <c r="O10" s="338"/>
      <c r="P10" s="338"/>
      <c r="Q10" s="338"/>
    </row>
    <row r="11" spans="2:23" s="155" customFormat="1" ht="13.5" customHeight="1" x14ac:dyDescent="0.2">
      <c r="B11" s="640"/>
      <c r="C11" s="134">
        <v>3</v>
      </c>
      <c r="D11" s="641" t="s">
        <v>41</v>
      </c>
      <c r="E11" s="693">
        <v>39.074345532395029</v>
      </c>
      <c r="F11" s="687">
        <v>39.452689497780455</v>
      </c>
      <c r="G11" s="798">
        <v>38.492172893394795</v>
      </c>
      <c r="H11" s="693">
        <v>38.693920921617902</v>
      </c>
      <c r="I11" s="687">
        <v>38.973033196978356</v>
      </c>
      <c r="J11" s="798">
        <v>38.264439960401994</v>
      </c>
      <c r="K11" s="693">
        <v>0.38042461077712714</v>
      </c>
      <c r="L11" s="687">
        <v>0.47965630080210125</v>
      </c>
      <c r="M11" s="789">
        <v>0.22773293299280098</v>
      </c>
      <c r="O11" s="338"/>
      <c r="P11" s="338"/>
      <c r="Q11" s="338"/>
    </row>
    <row r="12" spans="2:23" s="155" customFormat="1" ht="20.100000000000001" customHeight="1" x14ac:dyDescent="0.2">
      <c r="B12" s="131" t="s">
        <v>34</v>
      </c>
      <c r="D12" s="495" t="s">
        <v>37</v>
      </c>
      <c r="E12" s="693">
        <v>39.271961946883366</v>
      </c>
      <c r="F12" s="687">
        <v>39.712741906392232</v>
      </c>
      <c r="G12" s="798">
        <v>39.000214314632032</v>
      </c>
      <c r="H12" s="693">
        <v>38.908705184345678</v>
      </c>
      <c r="I12" s="687">
        <v>39.228515188539781</v>
      </c>
      <c r="J12" s="798">
        <v>38.711537392264297</v>
      </c>
      <c r="K12" s="693">
        <v>0.36325676253768641</v>
      </c>
      <c r="L12" s="687">
        <v>0.48422671785245186</v>
      </c>
      <c r="M12" s="789">
        <v>0.2886769223677379</v>
      </c>
      <c r="O12" s="338"/>
      <c r="P12" s="338"/>
      <c r="Q12" s="338"/>
    </row>
    <row r="13" spans="2:23" s="155" customFormat="1" ht="15" customHeight="1" x14ac:dyDescent="0.2">
      <c r="B13" s="640"/>
      <c r="C13" s="134">
        <v>4</v>
      </c>
      <c r="D13" s="641" t="s">
        <v>42</v>
      </c>
      <c r="E13" s="693">
        <v>39.051337177860688</v>
      </c>
      <c r="F13" s="687">
        <v>39.428645479314774</v>
      </c>
      <c r="G13" s="798">
        <v>38.776714438397782</v>
      </c>
      <c r="H13" s="693">
        <v>38.751091036922809</v>
      </c>
      <c r="I13" s="687">
        <v>38.986181012425682</v>
      </c>
      <c r="J13" s="798">
        <v>38.579981488460575</v>
      </c>
      <c r="K13" s="693">
        <v>0.30024614093787988</v>
      </c>
      <c r="L13" s="687">
        <v>0.44246446688909224</v>
      </c>
      <c r="M13" s="789">
        <v>0.19673294993720369</v>
      </c>
      <c r="O13" s="338"/>
      <c r="P13" s="338"/>
      <c r="Q13" s="338"/>
    </row>
    <row r="14" spans="2:23" s="155" customFormat="1" ht="15" customHeight="1" x14ac:dyDescent="0.2">
      <c r="B14" s="640"/>
      <c r="C14" s="134">
        <v>5</v>
      </c>
      <c r="D14" s="641" t="s">
        <v>43</v>
      </c>
      <c r="E14" s="693">
        <v>39.426437496343773</v>
      </c>
      <c r="F14" s="687">
        <v>39.94979478371161</v>
      </c>
      <c r="G14" s="798">
        <v>39.140299859133243</v>
      </c>
      <c r="H14" s="693">
        <v>39.019062385550775</v>
      </c>
      <c r="I14" s="687">
        <v>39.43072122932535</v>
      </c>
      <c r="J14" s="798">
        <v>38.793994173570951</v>
      </c>
      <c r="K14" s="693">
        <v>0.40737511079299726</v>
      </c>
      <c r="L14" s="687">
        <v>0.51907355438626324</v>
      </c>
      <c r="M14" s="789">
        <v>0.34630568556229563</v>
      </c>
      <c r="O14" s="338"/>
      <c r="P14" s="338"/>
      <c r="Q14" s="338"/>
    </row>
    <row r="15" spans="2:23" s="155" customFormat="1" ht="21" customHeight="1" x14ac:dyDescent="0.2">
      <c r="B15" s="131">
        <v>6</v>
      </c>
      <c r="C15" s="157"/>
      <c r="D15" s="495" t="s">
        <v>101</v>
      </c>
      <c r="E15" s="693">
        <v>40.078774707552832</v>
      </c>
      <c r="F15" s="687">
        <v>40.12337461565253</v>
      </c>
      <c r="G15" s="798">
        <v>39.912267430412619</v>
      </c>
      <c r="H15" s="693">
        <v>39.648797208107496</v>
      </c>
      <c r="I15" s="687">
        <v>39.606406252304922</v>
      </c>
      <c r="J15" s="798">
        <v>39.807057682776616</v>
      </c>
      <c r="K15" s="693">
        <v>0.42997749944533908</v>
      </c>
      <c r="L15" s="687">
        <v>0.51696836334761109</v>
      </c>
      <c r="M15" s="789">
        <v>0.10520974763600099</v>
      </c>
      <c r="O15" s="338"/>
      <c r="P15" s="338"/>
      <c r="Q15" s="338"/>
    </row>
    <row r="16" spans="2:23" s="155" customFormat="1" ht="20.25" customHeight="1" x14ac:dyDescent="0.2">
      <c r="B16" s="131" t="s">
        <v>35</v>
      </c>
      <c r="C16" s="134"/>
      <c r="D16" s="495" t="s">
        <v>13</v>
      </c>
      <c r="E16" s="693">
        <v>40.239973694786762</v>
      </c>
      <c r="F16" s="687">
        <v>40.531275875738196</v>
      </c>
      <c r="G16" s="798">
        <v>39.731680361939567</v>
      </c>
      <c r="H16" s="693">
        <v>39.558782158396184</v>
      </c>
      <c r="I16" s="687">
        <v>39.664378026115195</v>
      </c>
      <c r="J16" s="798">
        <v>39.374527871790725</v>
      </c>
      <c r="K16" s="693">
        <v>0.68119153639057861</v>
      </c>
      <c r="L16" s="687">
        <v>0.86689784962299765</v>
      </c>
      <c r="M16" s="789">
        <v>0.35715249014884493</v>
      </c>
      <c r="O16" s="338"/>
      <c r="P16" s="338"/>
      <c r="Q16" s="338"/>
    </row>
    <row r="17" spans="1:23" s="155" customFormat="1" ht="15" customHeight="1" x14ac:dyDescent="0.2">
      <c r="B17" s="640"/>
      <c r="C17" s="134">
        <v>7</v>
      </c>
      <c r="D17" s="641" t="s">
        <v>44</v>
      </c>
      <c r="E17" s="693">
        <v>40.32625761409404</v>
      </c>
      <c r="F17" s="687">
        <v>40.391920935194335</v>
      </c>
      <c r="G17" s="798">
        <v>40.093288812792238</v>
      </c>
      <c r="H17" s="693">
        <v>39.73163171407802</v>
      </c>
      <c r="I17" s="687">
        <v>39.724990228915672</v>
      </c>
      <c r="J17" s="798">
        <v>39.755195231901432</v>
      </c>
      <c r="K17" s="693">
        <v>0.59462590001602089</v>
      </c>
      <c r="L17" s="687">
        <v>0.66693070627866302</v>
      </c>
      <c r="M17" s="789">
        <v>0.33809358089080632</v>
      </c>
      <c r="O17" s="338"/>
      <c r="P17" s="338"/>
      <c r="Q17" s="338"/>
    </row>
    <row r="18" spans="1:23" s="155" customFormat="1" ht="21" customHeight="1" x14ac:dyDescent="0.2">
      <c r="B18" s="131" t="s">
        <v>11</v>
      </c>
      <c r="C18" s="134"/>
      <c r="D18" s="495" t="s">
        <v>38</v>
      </c>
      <c r="E18" s="693">
        <v>40.192960943102463</v>
      </c>
      <c r="F18" s="687">
        <v>40.63762153362012</v>
      </c>
      <c r="G18" s="798">
        <v>39.633889107612369</v>
      </c>
      <c r="H18" s="693">
        <v>39.464603158354656</v>
      </c>
      <c r="I18" s="687">
        <v>39.618123156662243</v>
      </c>
      <c r="J18" s="798">
        <v>39.27158243857734</v>
      </c>
      <c r="K18" s="693">
        <v>0.72835778474780588</v>
      </c>
      <c r="L18" s="687">
        <v>1.0194983769578736</v>
      </c>
      <c r="M18" s="789">
        <v>0.36230666903502523</v>
      </c>
      <c r="O18" s="338"/>
      <c r="P18" s="338"/>
      <c r="Q18" s="338"/>
    </row>
    <row r="19" spans="1:23" s="155" customFormat="1" ht="15" customHeight="1" x14ac:dyDescent="0.2">
      <c r="B19" s="640"/>
      <c r="C19" s="134">
        <v>8</v>
      </c>
      <c r="D19" s="642" t="s">
        <v>45</v>
      </c>
      <c r="E19" s="693">
        <v>40.685642316784111</v>
      </c>
      <c r="F19" s="687">
        <v>40.892108731839144</v>
      </c>
      <c r="G19" s="798">
        <v>40.247798788807536</v>
      </c>
      <c r="H19" s="693">
        <v>39.716376357775033</v>
      </c>
      <c r="I19" s="687">
        <v>39.700407196553385</v>
      </c>
      <c r="J19" s="798">
        <v>39.750241400117567</v>
      </c>
      <c r="K19" s="693">
        <v>0.96926595900908197</v>
      </c>
      <c r="L19" s="687">
        <v>1.1917015352857574</v>
      </c>
      <c r="M19" s="789">
        <v>0.49755738868997201</v>
      </c>
      <c r="O19" s="338"/>
      <c r="P19" s="338"/>
      <c r="Q19" s="338"/>
    </row>
    <row r="20" spans="1:23" s="155" customFormat="1" ht="15" customHeight="1" x14ac:dyDescent="0.2">
      <c r="B20" s="640"/>
      <c r="C20" s="134">
        <v>9</v>
      </c>
      <c r="D20" s="641" t="s">
        <v>46</v>
      </c>
      <c r="E20" s="693">
        <v>39.694501011915492</v>
      </c>
      <c r="F20" s="687">
        <v>40.233537056781799</v>
      </c>
      <c r="G20" s="798">
        <v>39.28286608519489</v>
      </c>
      <c r="H20" s="693">
        <v>39.209876963369652</v>
      </c>
      <c r="I20" s="687">
        <v>39.487469420661299</v>
      </c>
      <c r="J20" s="798">
        <v>38.997893457064734</v>
      </c>
      <c r="K20" s="693">
        <v>0.48462404854584129</v>
      </c>
      <c r="L20" s="687">
        <v>0.74606763612050186</v>
      </c>
      <c r="M20" s="789">
        <v>0.28497262813015356</v>
      </c>
      <c r="O20" s="338"/>
      <c r="P20" s="338"/>
      <c r="Q20" s="338"/>
    </row>
    <row r="21" spans="1:23" s="155" customFormat="1" ht="4.5" customHeight="1" thickBot="1" x14ac:dyDescent="0.25">
      <c r="B21" s="643"/>
      <c r="C21" s="644"/>
      <c r="D21" s="645"/>
      <c r="E21" s="646"/>
      <c r="F21" s="647"/>
      <c r="G21" s="799"/>
      <c r="H21" s="646"/>
      <c r="I21" s="647"/>
      <c r="J21" s="799"/>
      <c r="K21" s="646"/>
      <c r="L21" s="647"/>
      <c r="M21" s="648"/>
      <c r="O21" s="338"/>
      <c r="P21" s="338"/>
      <c r="Q21" s="338"/>
    </row>
    <row r="22" spans="1:23" s="155" customFormat="1" x14ac:dyDescent="0.2">
      <c r="O22" s="338"/>
      <c r="P22" s="338"/>
      <c r="Q22" s="338"/>
    </row>
    <row r="24" spans="1:23" ht="29.25" customHeight="1" thickBot="1" x14ac:dyDescent="0.25">
      <c r="A24" s="629"/>
      <c r="B24" s="868" t="s">
        <v>184</v>
      </c>
      <c r="C24" s="868"/>
      <c r="D24" s="868"/>
      <c r="E24" s="868"/>
      <c r="F24" s="868"/>
      <c r="G24" s="868"/>
      <c r="H24" s="868"/>
      <c r="I24" s="868"/>
      <c r="J24" s="868"/>
      <c r="K24" s="868"/>
      <c r="L24" s="868"/>
      <c r="M24" s="868"/>
    </row>
    <row r="25" spans="1:23" ht="18.75" customHeight="1" thickBot="1" x14ac:dyDescent="0.25">
      <c r="A25" s="630"/>
      <c r="B25" s="864" t="s">
        <v>140</v>
      </c>
      <c r="C25" s="865"/>
      <c r="D25" s="866"/>
      <c r="E25" s="873" t="s">
        <v>105</v>
      </c>
      <c r="F25" s="874"/>
      <c r="G25" s="874"/>
      <c r="H25" s="874"/>
      <c r="I25" s="874"/>
      <c r="J25" s="874"/>
      <c r="K25" s="874"/>
      <c r="L25" s="874"/>
      <c r="M25" s="875"/>
    </row>
    <row r="26" spans="1:23" ht="26.25" customHeight="1" thickBot="1" x14ac:dyDescent="0.25">
      <c r="A26" s="630"/>
      <c r="B26" s="867"/>
      <c r="C26" s="868"/>
      <c r="D26" s="869"/>
      <c r="E26" s="864" t="s">
        <v>3</v>
      </c>
      <c r="F26" s="927"/>
      <c r="G26" s="928"/>
      <c r="H26" s="864" t="s">
        <v>106</v>
      </c>
      <c r="I26" s="865"/>
      <c r="J26" s="866"/>
      <c r="K26" s="864" t="s">
        <v>108</v>
      </c>
      <c r="L26" s="927"/>
      <c r="M26" s="928"/>
    </row>
    <row r="27" spans="1:23" ht="15.75" customHeight="1" thickBot="1" x14ac:dyDescent="0.25">
      <c r="A27" s="630"/>
      <c r="B27" s="870"/>
      <c r="C27" s="871"/>
      <c r="D27" s="872"/>
      <c r="E27" s="631" t="s">
        <v>0</v>
      </c>
      <c r="F27" s="631" t="s">
        <v>1</v>
      </c>
      <c r="G27" s="631" t="s">
        <v>2</v>
      </c>
      <c r="H27" s="631" t="s">
        <v>0</v>
      </c>
      <c r="I27" s="631" t="s">
        <v>1</v>
      </c>
      <c r="J27" s="631" t="s">
        <v>2</v>
      </c>
      <c r="K27" s="631" t="s">
        <v>0</v>
      </c>
      <c r="L27" s="631" t="s">
        <v>1</v>
      </c>
      <c r="M27" s="631" t="s">
        <v>2</v>
      </c>
    </row>
    <row r="28" spans="1:23" ht="5.25" customHeight="1" x14ac:dyDescent="0.2">
      <c r="A28" s="630"/>
      <c r="B28" s="121"/>
      <c r="C28" s="122"/>
      <c r="D28" s="123"/>
      <c r="E28" s="632"/>
      <c r="F28" s="633"/>
      <c r="G28" s="796"/>
      <c r="H28" s="632"/>
      <c r="I28" s="633"/>
      <c r="J28" s="796"/>
      <c r="K28" s="632"/>
      <c r="L28" s="633"/>
      <c r="M28" s="634"/>
    </row>
    <row r="29" spans="1:23" ht="20.100000000000001" customHeight="1" x14ac:dyDescent="0.2">
      <c r="A29" s="155"/>
      <c r="B29" s="879" t="s">
        <v>104</v>
      </c>
      <c r="C29" s="880"/>
      <c r="D29" s="881"/>
      <c r="E29" s="783">
        <v>20.02435893135425</v>
      </c>
      <c r="F29" s="785">
        <v>20.157609624762539</v>
      </c>
      <c r="G29" s="784">
        <v>19.970925158604697</v>
      </c>
      <c r="H29" s="783">
        <v>19.870071179877694</v>
      </c>
      <c r="I29" s="785">
        <v>19.888912606639721</v>
      </c>
      <c r="J29" s="784">
        <v>19.862515733146925</v>
      </c>
      <c r="K29" s="783">
        <v>0.15428775147655563</v>
      </c>
      <c r="L29" s="784">
        <v>0.26869701812281899</v>
      </c>
      <c r="M29" s="785">
        <v>0.10840942545777109</v>
      </c>
      <c r="O29" s="800"/>
      <c r="P29" s="800"/>
      <c r="Q29" s="800"/>
      <c r="R29" s="800"/>
      <c r="S29" s="800"/>
      <c r="T29" s="800"/>
      <c r="U29" s="800"/>
      <c r="V29" s="800"/>
      <c r="W29" s="800"/>
    </row>
    <row r="30" spans="1:23" ht="20.100000000000001" customHeight="1" x14ac:dyDescent="0.2">
      <c r="A30" s="155"/>
      <c r="B30" s="131" t="s">
        <v>10</v>
      </c>
      <c r="C30" s="155"/>
      <c r="D30" s="495" t="s">
        <v>12</v>
      </c>
      <c r="E30" s="693">
        <v>21.098007563684188</v>
      </c>
      <c r="F30" s="789">
        <v>20.065290949428281</v>
      </c>
      <c r="G30" s="687">
        <v>21.640338734720704</v>
      </c>
      <c r="H30" s="693">
        <v>20.935300403720067</v>
      </c>
      <c r="I30" s="789">
        <v>19.862938805661674</v>
      </c>
      <c r="J30" s="687">
        <v>21.498451139576716</v>
      </c>
      <c r="K30" s="693">
        <v>0.16270715996411989</v>
      </c>
      <c r="L30" s="687">
        <v>0.20235214376660746</v>
      </c>
      <c r="M30" s="789">
        <v>0.14188759514398702</v>
      </c>
    </row>
    <row r="31" spans="1:23" x14ac:dyDescent="0.2">
      <c r="A31" s="155"/>
      <c r="B31" s="639" t="s">
        <v>100</v>
      </c>
      <c r="C31" s="155"/>
      <c r="D31" s="495" t="s">
        <v>36</v>
      </c>
      <c r="E31" s="693">
        <v>18.499173795756427</v>
      </c>
      <c r="F31" s="789">
        <v>17.21137538761009</v>
      </c>
      <c r="G31" s="687">
        <v>19.384307172371742</v>
      </c>
      <c r="H31" s="693">
        <v>18.49528809901096</v>
      </c>
      <c r="I31" s="789">
        <v>17.208151457793818</v>
      </c>
      <c r="J31" s="687">
        <v>19.379966628040759</v>
      </c>
      <c r="K31" s="693">
        <v>3.8856967454686153E-3</v>
      </c>
      <c r="L31" s="687">
        <v>3.223929816271036E-3</v>
      </c>
      <c r="M31" s="789">
        <v>4.3405443309817351E-3</v>
      </c>
    </row>
    <row r="32" spans="1:23" x14ac:dyDescent="0.2">
      <c r="A32" s="155"/>
      <c r="B32" s="640"/>
      <c r="C32" s="134">
        <v>1</v>
      </c>
      <c r="D32" s="339" t="s">
        <v>39</v>
      </c>
      <c r="E32" s="693">
        <v>19.917649745595753</v>
      </c>
      <c r="F32" s="789">
        <v>19.340464616035604</v>
      </c>
      <c r="G32" s="687">
        <v>20.599088241009532</v>
      </c>
      <c r="H32" s="693">
        <v>19.917649745595753</v>
      </c>
      <c r="I32" s="789">
        <v>19.340464616035604</v>
      </c>
      <c r="J32" s="687">
        <v>20.599088241009532</v>
      </c>
      <c r="K32" s="693">
        <v>0</v>
      </c>
      <c r="L32" s="687">
        <v>0</v>
      </c>
      <c r="M32" s="789">
        <v>0</v>
      </c>
    </row>
    <row r="33" spans="1:13" x14ac:dyDescent="0.2">
      <c r="A33" s="155"/>
      <c r="B33" s="640"/>
      <c r="C33" s="134">
        <v>2</v>
      </c>
      <c r="D33" s="641" t="s">
        <v>40</v>
      </c>
      <c r="E33" s="693">
        <v>18.119196694052096</v>
      </c>
      <c r="F33" s="789">
        <v>16.487505891522282</v>
      </c>
      <c r="G33" s="687">
        <v>19.12570008223619</v>
      </c>
      <c r="H33" s="693">
        <v>18.115117245665008</v>
      </c>
      <c r="I33" s="789">
        <v>16.484136256618957</v>
      </c>
      <c r="J33" s="687">
        <v>19.121182787612987</v>
      </c>
      <c r="K33" s="693">
        <v>4.079448387089275E-3</v>
      </c>
      <c r="L33" s="687">
        <v>3.3696349033258983E-3</v>
      </c>
      <c r="M33" s="789">
        <v>4.5172946232014529E-3</v>
      </c>
    </row>
    <row r="34" spans="1:13" x14ac:dyDescent="0.2">
      <c r="A34" s="155"/>
      <c r="B34" s="640"/>
      <c r="C34" s="134">
        <v>3</v>
      </c>
      <c r="D34" s="641" t="s">
        <v>41</v>
      </c>
      <c r="E34" s="693">
        <v>20.696244142150601</v>
      </c>
      <c r="F34" s="789">
        <v>20.069993422000049</v>
      </c>
      <c r="G34" s="687">
        <v>21.438684817427895</v>
      </c>
      <c r="H34" s="693">
        <v>20.692279740321098</v>
      </c>
      <c r="I34" s="789">
        <v>20.066287065712906</v>
      </c>
      <c r="J34" s="687">
        <v>21.43441449418296</v>
      </c>
      <c r="K34" s="693">
        <v>3.9644018295042832E-3</v>
      </c>
      <c r="L34" s="687">
        <v>3.7063562871420689E-3</v>
      </c>
      <c r="M34" s="789">
        <v>4.270323244936162E-3</v>
      </c>
    </row>
    <row r="35" spans="1:13" ht="20.100000000000001" customHeight="1" x14ac:dyDescent="0.2">
      <c r="A35" s="155"/>
      <c r="B35" s="131" t="s">
        <v>34</v>
      </c>
      <c r="C35" s="155"/>
      <c r="D35" s="495" t="s">
        <v>37</v>
      </c>
      <c r="E35" s="693">
        <v>22.472737406315947</v>
      </c>
      <c r="F35" s="789">
        <v>22.042689855396709</v>
      </c>
      <c r="G35" s="687">
        <v>22.666843925081881</v>
      </c>
      <c r="H35" s="693">
        <v>22.226016944757998</v>
      </c>
      <c r="I35" s="789">
        <v>21.702367297340068</v>
      </c>
      <c r="J35" s="687">
        <v>22.462371761559158</v>
      </c>
      <c r="K35" s="693">
        <v>0.24672046155794836</v>
      </c>
      <c r="L35" s="687">
        <v>0.34032255805664025</v>
      </c>
      <c r="M35" s="789">
        <v>0.20447216352272352</v>
      </c>
    </row>
    <row r="36" spans="1:13" x14ac:dyDescent="0.2">
      <c r="A36" s="155"/>
      <c r="B36" s="640"/>
      <c r="C36" s="134">
        <v>4</v>
      </c>
      <c r="D36" s="641" t="s">
        <v>42</v>
      </c>
      <c r="E36" s="693">
        <v>23.430408230132592</v>
      </c>
      <c r="F36" s="789">
        <v>24.226252393297887</v>
      </c>
      <c r="G36" s="687">
        <v>22.81071457758901</v>
      </c>
      <c r="H36" s="693">
        <v>22.954932867231506</v>
      </c>
      <c r="I36" s="789">
        <v>23.411914709564854</v>
      </c>
      <c r="J36" s="687">
        <v>22.599098446212054</v>
      </c>
      <c r="K36" s="693">
        <v>0.47547536290108561</v>
      </c>
      <c r="L36" s="687">
        <v>0.81433768373303339</v>
      </c>
      <c r="M36" s="789">
        <v>0.2116161313769554</v>
      </c>
    </row>
    <row r="37" spans="1:13" x14ac:dyDescent="0.2">
      <c r="A37" s="155"/>
      <c r="B37" s="640"/>
      <c r="C37" s="134">
        <v>5</v>
      </c>
      <c r="D37" s="641" t="s">
        <v>43</v>
      </c>
      <c r="E37" s="693">
        <v>22.286968857413388</v>
      </c>
      <c r="F37" s="789">
        <v>21.395236257416819</v>
      </c>
      <c r="G37" s="687">
        <v>22.644856313916534</v>
      </c>
      <c r="H37" s="693">
        <v>22.084622167113821</v>
      </c>
      <c r="I37" s="789">
        <v>21.195465111691636</v>
      </c>
      <c r="J37" s="687">
        <v>22.441475956016564</v>
      </c>
      <c r="K37" s="693">
        <v>0.20234669029956887</v>
      </c>
      <c r="L37" s="687">
        <v>0.1997711457251839</v>
      </c>
      <c r="M37" s="789">
        <v>0.20338035789996853</v>
      </c>
    </row>
    <row r="38" spans="1:13" ht="24" x14ac:dyDescent="0.2">
      <c r="A38" s="155"/>
      <c r="B38" s="131">
        <v>6</v>
      </c>
      <c r="C38" s="157"/>
      <c r="D38" s="495" t="s">
        <v>101</v>
      </c>
      <c r="E38" s="693">
        <v>14.943421846860073</v>
      </c>
      <c r="F38" s="789">
        <v>16.776475553300823</v>
      </c>
      <c r="G38" s="687">
        <v>12.427363212703527</v>
      </c>
      <c r="H38" s="693">
        <v>14.904868075915736</v>
      </c>
      <c r="I38" s="789">
        <v>16.709833751430899</v>
      </c>
      <c r="J38" s="687">
        <v>12.427363212703527</v>
      </c>
      <c r="K38" s="693">
        <v>3.8553770944336062E-2</v>
      </c>
      <c r="L38" s="687">
        <v>6.6641801869924522E-2</v>
      </c>
      <c r="M38" s="789">
        <v>0</v>
      </c>
    </row>
    <row r="39" spans="1:13" ht="20.100000000000001" customHeight="1" x14ac:dyDescent="0.2">
      <c r="A39" s="155"/>
      <c r="B39" s="131" t="s">
        <v>35</v>
      </c>
      <c r="C39" s="134"/>
      <c r="D39" s="495" t="s">
        <v>13</v>
      </c>
      <c r="E39" s="693">
        <v>17.927000483750685</v>
      </c>
      <c r="F39" s="789">
        <v>20.543893717478525</v>
      </c>
      <c r="G39" s="687">
        <v>17.384934771788238</v>
      </c>
      <c r="H39" s="693">
        <v>17.789009060083231</v>
      </c>
      <c r="I39" s="789">
        <v>20.012525567148995</v>
      </c>
      <c r="J39" s="687">
        <v>17.328427771198974</v>
      </c>
      <c r="K39" s="693">
        <v>0.13799142366745384</v>
      </c>
      <c r="L39" s="687">
        <v>0.531368150329531</v>
      </c>
      <c r="M39" s="789">
        <v>5.6507000589263855E-2</v>
      </c>
    </row>
    <row r="40" spans="1:13" x14ac:dyDescent="0.2">
      <c r="A40" s="155"/>
      <c r="B40" s="640"/>
      <c r="C40" s="134">
        <v>7</v>
      </c>
      <c r="D40" s="641" t="s">
        <v>44</v>
      </c>
      <c r="E40" s="693">
        <v>18.434240148105257</v>
      </c>
      <c r="F40" s="789">
        <v>18.58032483866165</v>
      </c>
      <c r="G40" s="687">
        <v>18.19521437234615</v>
      </c>
      <c r="H40" s="693">
        <v>18.414310944579341</v>
      </c>
      <c r="I40" s="789">
        <v>18.548215561581436</v>
      </c>
      <c r="J40" s="687">
        <v>18.19521437234615</v>
      </c>
      <c r="K40" s="693">
        <v>1.9929203525916712E-2</v>
      </c>
      <c r="L40" s="687">
        <v>3.2109277080213716E-2</v>
      </c>
      <c r="M40" s="789">
        <v>0</v>
      </c>
    </row>
    <row r="41" spans="1:13" ht="26.25" customHeight="1" x14ac:dyDescent="0.2">
      <c r="A41" s="155"/>
      <c r="B41" s="131" t="s">
        <v>11</v>
      </c>
      <c r="C41" s="134"/>
      <c r="D41" s="495" t="s">
        <v>38</v>
      </c>
      <c r="E41" s="693">
        <v>17.911734991230112</v>
      </c>
      <c r="F41" s="789">
        <v>20.775912103862954</v>
      </c>
      <c r="G41" s="687">
        <v>17.373947704169865</v>
      </c>
      <c r="H41" s="693">
        <v>17.770190458322222</v>
      </c>
      <c r="I41" s="789">
        <v>20.185550739998071</v>
      </c>
      <c r="J41" s="687">
        <v>17.316674491231236</v>
      </c>
      <c r="K41" s="693">
        <v>0.14154453290789104</v>
      </c>
      <c r="L41" s="687">
        <v>0.59036136386488136</v>
      </c>
      <c r="M41" s="789">
        <v>5.7273212938628172E-2</v>
      </c>
    </row>
    <row r="42" spans="1:13" x14ac:dyDescent="0.2">
      <c r="A42" s="155"/>
      <c r="B42" s="640"/>
      <c r="C42" s="134">
        <v>8</v>
      </c>
      <c r="D42" s="642" t="s">
        <v>45</v>
      </c>
      <c r="E42" s="693">
        <v>25.135379369012593</v>
      </c>
      <c r="F42" s="789">
        <v>24.379967238781006</v>
      </c>
      <c r="G42" s="687">
        <v>29.282467376586897</v>
      </c>
      <c r="H42" s="693">
        <v>22.713252251008729</v>
      </c>
      <c r="I42" s="789">
        <v>22.017412785537903</v>
      </c>
      <c r="J42" s="687">
        <v>26.533296154151088</v>
      </c>
      <c r="K42" s="693">
        <v>2.4221271180038642</v>
      </c>
      <c r="L42" s="687">
        <v>2.362554453243102</v>
      </c>
      <c r="M42" s="789">
        <v>2.7491712224358085</v>
      </c>
    </row>
    <row r="43" spans="1:13" x14ac:dyDescent="0.2">
      <c r="A43" s="155"/>
      <c r="B43" s="640"/>
      <c r="C43" s="134">
        <v>9</v>
      </c>
      <c r="D43" s="641" t="s">
        <v>46</v>
      </c>
      <c r="E43" s="693">
        <v>17.681050237883387</v>
      </c>
      <c r="F43" s="789">
        <v>20.0606399640399</v>
      </c>
      <c r="G43" s="687">
        <v>17.306116257150034</v>
      </c>
      <c r="H43" s="693">
        <v>17.612335374269261</v>
      </c>
      <c r="I43" s="789">
        <v>19.82199362554686</v>
      </c>
      <c r="J43" s="687">
        <v>17.264176212584715</v>
      </c>
      <c r="K43" s="693">
        <v>6.8714863614127139E-2</v>
      </c>
      <c r="L43" s="687">
        <v>0.2386463384930409</v>
      </c>
      <c r="M43" s="789">
        <v>4.1940044565319676E-2</v>
      </c>
    </row>
    <row r="44" spans="1:13" ht="8.25" customHeight="1" thickBot="1" x14ac:dyDescent="0.25">
      <c r="A44" s="155"/>
      <c r="B44" s="643"/>
      <c r="C44" s="644"/>
      <c r="D44" s="645"/>
      <c r="E44" s="646"/>
      <c r="F44" s="648"/>
      <c r="G44" s="647"/>
      <c r="H44" s="646"/>
      <c r="I44" s="648"/>
      <c r="J44" s="647"/>
      <c r="K44" s="646"/>
      <c r="L44" s="647"/>
      <c r="M44" s="648"/>
    </row>
    <row r="45" spans="1:13" x14ac:dyDescent="0.2">
      <c r="B45" s="155"/>
    </row>
  </sheetData>
  <mergeCells count="14">
    <mergeCell ref="B29:D29"/>
    <mergeCell ref="B6:D6"/>
    <mergeCell ref="B24:M24"/>
    <mergeCell ref="B25:D27"/>
    <mergeCell ref="E25:M25"/>
    <mergeCell ref="E26:G26"/>
    <mergeCell ref="H26:J26"/>
    <mergeCell ref="K26:M26"/>
    <mergeCell ref="B1:M1"/>
    <mergeCell ref="B2:D4"/>
    <mergeCell ref="E2:M2"/>
    <mergeCell ref="E3:G3"/>
    <mergeCell ref="H3:J3"/>
    <mergeCell ref="K3:M3"/>
  </mergeCells>
  <printOptions horizontalCentered="1" verticalCentered="1"/>
  <pageMargins left="0.23622047244094491" right="0.23622047244094491" top="0.70866141732283472" bottom="0.19685039370078741" header="0.19685039370078741" footer="0"/>
  <pageSetup paperSize="9" scale="64" orientation="landscape" r:id="rId1"/>
  <headerFooter scaleWithDoc="0"/>
  <drawing r:id="rId2"/>
  <legacyDrawingHF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0" tint="-0.14999847407452621"/>
  </sheetPr>
  <dimension ref="B2:T43"/>
  <sheetViews>
    <sheetView showGridLines="0" workbookViewId="0"/>
  </sheetViews>
  <sheetFormatPr defaultRowHeight="12" x14ac:dyDescent="0.2"/>
  <cols>
    <col min="1" max="1" width="1.140625" style="64" customWidth="1"/>
    <col min="2" max="2" width="6.42578125" style="63" customWidth="1"/>
    <col min="3" max="3" width="6.7109375" style="22" customWidth="1"/>
    <col min="4" max="4" width="0.85546875" style="64" customWidth="1"/>
    <col min="5" max="5" width="45.7109375" style="64" customWidth="1"/>
    <col min="6" max="6" width="9.28515625" style="64" bestFit="1" customWidth="1"/>
    <col min="7" max="8" width="7.7109375" style="64" customWidth="1"/>
    <col min="9" max="9" width="9.28515625" style="64" bestFit="1" customWidth="1"/>
    <col min="10" max="11" width="7.7109375" style="64" customWidth="1"/>
    <col min="12" max="12" width="9.28515625" style="64" bestFit="1" customWidth="1"/>
    <col min="13" max="14" width="7.7109375" style="64" customWidth="1"/>
    <col min="15" max="15" width="9.28515625" style="64" bestFit="1" customWidth="1"/>
    <col min="16" max="17" width="7.42578125" style="64" customWidth="1"/>
    <col min="18" max="18" width="9.28515625" style="64" bestFit="1" customWidth="1"/>
    <col min="19" max="20" width="7.42578125" style="64" customWidth="1"/>
    <col min="21" max="16384" width="9.140625" style="64"/>
  </cols>
  <sheetData>
    <row r="2" spans="2:20" s="17" customFormat="1" ht="37.5" customHeight="1" x14ac:dyDescent="0.2">
      <c r="B2" s="819" t="s">
        <v>189</v>
      </c>
      <c r="C2" s="819"/>
      <c r="D2" s="819"/>
      <c r="E2" s="819"/>
      <c r="F2" s="819"/>
      <c r="G2" s="819"/>
      <c r="H2" s="819"/>
      <c r="I2" s="819"/>
      <c r="J2" s="819"/>
      <c r="K2" s="819"/>
      <c r="L2" s="819"/>
      <c r="M2" s="819"/>
      <c r="N2" s="819"/>
      <c r="O2" s="819"/>
      <c r="P2" s="819"/>
      <c r="Q2" s="819"/>
      <c r="R2" s="819"/>
      <c r="S2" s="819"/>
      <c r="T2" s="162"/>
    </row>
    <row r="3" spans="2:20" s="18" customFormat="1" ht="6.75" customHeight="1" thickBot="1" x14ac:dyDescent="0.25">
      <c r="B3" s="22"/>
      <c r="C3" s="22"/>
      <c r="E3" s="20"/>
    </row>
    <row r="4" spans="2:20" s="23" customFormat="1" ht="32.1" customHeight="1" thickBot="1" x14ac:dyDescent="0.25">
      <c r="B4" s="809" t="s">
        <v>52</v>
      </c>
      <c r="C4" s="810"/>
      <c r="D4" s="810"/>
      <c r="E4" s="811"/>
      <c r="F4" s="809" t="s">
        <v>118</v>
      </c>
      <c r="G4" s="810"/>
      <c r="H4" s="811"/>
      <c r="I4" s="815" t="s">
        <v>145</v>
      </c>
      <c r="J4" s="816"/>
      <c r="K4" s="816"/>
      <c r="L4" s="816"/>
      <c r="M4" s="816"/>
      <c r="N4" s="817"/>
      <c r="O4" s="842" t="s">
        <v>146</v>
      </c>
      <c r="P4" s="843"/>
      <c r="Q4" s="843"/>
      <c r="R4" s="843"/>
      <c r="S4" s="843"/>
      <c r="T4" s="844"/>
    </row>
    <row r="5" spans="2:20" s="23" customFormat="1" ht="15.75" customHeight="1" thickBot="1" x14ac:dyDescent="0.25">
      <c r="B5" s="818"/>
      <c r="C5" s="819"/>
      <c r="D5" s="819"/>
      <c r="E5" s="820"/>
      <c r="F5" s="812"/>
      <c r="G5" s="813"/>
      <c r="H5" s="814"/>
      <c r="I5" s="815" t="s">
        <v>143</v>
      </c>
      <c r="J5" s="816"/>
      <c r="K5" s="817"/>
      <c r="L5" s="815" t="s">
        <v>128</v>
      </c>
      <c r="M5" s="816"/>
      <c r="N5" s="817"/>
      <c r="O5" s="842" t="s">
        <v>143</v>
      </c>
      <c r="P5" s="843"/>
      <c r="Q5" s="844"/>
      <c r="R5" s="842" t="s">
        <v>128</v>
      </c>
      <c r="S5" s="843"/>
      <c r="T5" s="844"/>
    </row>
    <row r="6" spans="2:20" s="23" customFormat="1" ht="15" customHeight="1" thickBot="1" x14ac:dyDescent="0.25">
      <c r="B6" s="812"/>
      <c r="C6" s="813"/>
      <c r="D6" s="813"/>
      <c r="E6" s="814"/>
      <c r="F6" s="24" t="s">
        <v>119</v>
      </c>
      <c r="G6" s="24" t="s">
        <v>121</v>
      </c>
      <c r="H6" s="24" t="s">
        <v>120</v>
      </c>
      <c r="I6" s="24" t="s">
        <v>119</v>
      </c>
      <c r="J6" s="24" t="s">
        <v>121</v>
      </c>
      <c r="K6" s="24" t="s">
        <v>120</v>
      </c>
      <c r="L6" s="24" t="s">
        <v>119</v>
      </c>
      <c r="M6" s="24" t="s">
        <v>121</v>
      </c>
      <c r="N6" s="24" t="s">
        <v>120</v>
      </c>
      <c r="O6" s="328" t="s">
        <v>119</v>
      </c>
      <c r="P6" s="328" t="s">
        <v>121</v>
      </c>
      <c r="Q6" s="328" t="s">
        <v>120</v>
      </c>
      <c r="R6" s="328" t="s">
        <v>119</v>
      </c>
      <c r="S6" s="328" t="s">
        <v>121</v>
      </c>
      <c r="T6" s="328" t="s">
        <v>120</v>
      </c>
    </row>
    <row r="7" spans="2:20" s="23" customFormat="1" ht="5.25" customHeight="1" x14ac:dyDescent="0.2">
      <c r="B7" s="66"/>
      <c r="C7" s="67"/>
      <c r="D7" s="67"/>
      <c r="E7" s="68"/>
      <c r="F7" s="202"/>
      <c r="G7" s="202"/>
      <c r="H7" s="203"/>
      <c r="I7" s="201"/>
      <c r="J7" s="200"/>
      <c r="K7" s="65"/>
      <c r="L7" s="202"/>
      <c r="M7" s="202"/>
      <c r="N7" s="202"/>
      <c r="O7" s="329"/>
      <c r="P7" s="330"/>
      <c r="Q7" s="331"/>
      <c r="R7" s="329"/>
      <c r="S7" s="330"/>
      <c r="T7" s="331"/>
    </row>
    <row r="8" spans="2:20" s="18" customFormat="1" ht="18" customHeight="1" x14ac:dyDescent="0.2">
      <c r="B8" s="821" t="s">
        <v>157</v>
      </c>
      <c r="C8" s="822"/>
      <c r="D8" s="822"/>
      <c r="E8" s="823"/>
      <c r="F8" s="228">
        <v>153.07805999999772</v>
      </c>
      <c r="G8" s="229">
        <v>2.6612700000000014</v>
      </c>
      <c r="H8" s="230">
        <v>3.7865700000000002</v>
      </c>
      <c r="I8" s="397">
        <v>6.1378288083870371</v>
      </c>
      <c r="J8" s="229">
        <v>4.8566673054594238</v>
      </c>
      <c r="K8" s="230">
        <v>9.1282337577279797</v>
      </c>
      <c r="L8" s="398">
        <v>4.2</v>
      </c>
      <c r="M8" s="229">
        <v>3.74</v>
      </c>
      <c r="N8" s="398">
        <v>8.34</v>
      </c>
      <c r="O8" s="281">
        <v>508.71439368907608</v>
      </c>
      <c r="P8" s="282">
        <v>375.9648851863962</v>
      </c>
      <c r="Q8" s="283">
        <v>824.30625077576769</v>
      </c>
      <c r="R8" s="281">
        <v>406</v>
      </c>
      <c r="S8" s="282">
        <v>328</v>
      </c>
      <c r="T8" s="283">
        <v>981</v>
      </c>
    </row>
    <row r="9" spans="2:20" s="20" customFormat="1" ht="24.75" customHeight="1" x14ac:dyDescent="0.2">
      <c r="B9" s="38" t="s">
        <v>53</v>
      </c>
      <c r="C9" s="824" t="s">
        <v>164</v>
      </c>
      <c r="D9" s="824"/>
      <c r="E9" s="825"/>
      <c r="F9" s="176">
        <v>122.77791999999771</v>
      </c>
      <c r="G9" s="100">
        <v>2.3697700000000035</v>
      </c>
      <c r="H9" s="101">
        <v>2.1812399999999998</v>
      </c>
      <c r="I9" s="99">
        <v>4.6058279762354832</v>
      </c>
      <c r="J9" s="100">
        <v>4.0136575279457505</v>
      </c>
      <c r="K9" s="101">
        <v>6.0821560671911401</v>
      </c>
      <c r="L9" s="306">
        <v>3.96</v>
      </c>
      <c r="M9" s="100">
        <v>3.65</v>
      </c>
      <c r="N9" s="306">
        <v>4.5999999999999996</v>
      </c>
      <c r="O9" s="99">
        <v>427.66084553313726</v>
      </c>
      <c r="P9" s="100">
        <v>349.57400085240334</v>
      </c>
      <c r="Q9" s="101">
        <v>689.66676294217928</v>
      </c>
      <c r="R9" s="99">
        <v>375</v>
      </c>
      <c r="S9" s="100">
        <v>325</v>
      </c>
      <c r="T9" s="101">
        <v>463</v>
      </c>
    </row>
    <row r="10" spans="2:20" s="20" customFormat="1" ht="16.5" customHeight="1" x14ac:dyDescent="0.2">
      <c r="B10" s="253" t="s">
        <v>54</v>
      </c>
      <c r="C10" s="254" t="s">
        <v>14</v>
      </c>
      <c r="D10" s="254"/>
      <c r="E10" s="255"/>
      <c r="F10" s="294">
        <v>3.9689600000000014</v>
      </c>
      <c r="G10" s="295">
        <v>0.15392999999999998</v>
      </c>
      <c r="H10" s="296">
        <v>5.5950000000000007E-2</v>
      </c>
      <c r="I10" s="315">
        <v>7.7809598484237732</v>
      </c>
      <c r="J10" s="295">
        <v>4.2914681998310922</v>
      </c>
      <c r="K10" s="296">
        <v>4.6018605898123317</v>
      </c>
      <c r="L10" s="316">
        <v>6.14</v>
      </c>
      <c r="M10" s="295">
        <v>4.3600000000000003</v>
      </c>
      <c r="N10" s="316">
        <v>3.58</v>
      </c>
      <c r="O10" s="276">
        <v>677.82380522857409</v>
      </c>
      <c r="P10" s="272">
        <v>462.73793282660961</v>
      </c>
      <c r="Q10" s="273">
        <v>357.25290437890976</v>
      </c>
      <c r="R10" s="276">
        <v>547</v>
      </c>
      <c r="S10" s="272">
        <v>429</v>
      </c>
      <c r="T10" s="273">
        <v>327</v>
      </c>
    </row>
    <row r="11" spans="2:20" s="20" customFormat="1" ht="16.5" customHeight="1" x14ac:dyDescent="0.2">
      <c r="B11" s="19"/>
      <c r="C11" s="48" t="s">
        <v>55</v>
      </c>
      <c r="D11" s="20" t="s">
        <v>16</v>
      </c>
      <c r="E11" s="21"/>
      <c r="F11" s="177">
        <v>0.4542799999999998</v>
      </c>
      <c r="G11" s="178">
        <v>0</v>
      </c>
      <c r="H11" s="179">
        <v>3.0000000000000001E-3</v>
      </c>
      <c r="I11" s="317">
        <v>6.7947426697191169</v>
      </c>
      <c r="J11" s="178">
        <v>0</v>
      </c>
      <c r="K11" s="179">
        <v>4.21</v>
      </c>
      <c r="L11" s="318">
        <v>6.57</v>
      </c>
      <c r="M11" s="178">
        <v>0</v>
      </c>
      <c r="N11" s="318">
        <v>4.21</v>
      </c>
      <c r="O11" s="277">
        <v>1015.1179448798097</v>
      </c>
      <c r="P11" s="181">
        <v>0</v>
      </c>
      <c r="Q11" s="182">
        <v>169</v>
      </c>
      <c r="R11" s="277">
        <v>1040</v>
      </c>
      <c r="S11" s="181">
        <v>0</v>
      </c>
      <c r="T11" s="182">
        <v>169</v>
      </c>
    </row>
    <row r="12" spans="2:20" s="20" customFormat="1" ht="14.25" customHeight="1" x14ac:dyDescent="0.2">
      <c r="B12" s="19"/>
      <c r="C12" s="48" t="s">
        <v>15</v>
      </c>
      <c r="D12" s="20" t="s">
        <v>17</v>
      </c>
      <c r="E12" s="21"/>
      <c r="F12" s="177">
        <v>3.3772200000000017</v>
      </c>
      <c r="G12" s="178">
        <v>0.14819999999999997</v>
      </c>
      <c r="H12" s="179">
        <v>4.837000000000001E-2</v>
      </c>
      <c r="I12" s="317">
        <v>8.0194166799912381</v>
      </c>
      <c r="J12" s="178">
        <v>4.2826322537112018</v>
      </c>
      <c r="K12" s="179">
        <v>4.6627951209427332</v>
      </c>
      <c r="L12" s="318">
        <v>5.84</v>
      </c>
      <c r="M12" s="178">
        <v>4.3600000000000003</v>
      </c>
      <c r="N12" s="318">
        <v>3.22</v>
      </c>
      <c r="O12" s="277">
        <v>641.425358727</v>
      </c>
      <c r="P12" s="181">
        <v>464.04237516869091</v>
      </c>
      <c r="Q12" s="182">
        <v>366.01736613603481</v>
      </c>
      <c r="R12" s="277">
        <v>510</v>
      </c>
      <c r="S12" s="181">
        <v>438</v>
      </c>
      <c r="T12" s="182">
        <v>327</v>
      </c>
    </row>
    <row r="13" spans="2:20" s="18" customFormat="1" ht="14.25" customHeight="1" x14ac:dyDescent="0.2">
      <c r="B13" s="49"/>
      <c r="C13" s="50" t="s">
        <v>57</v>
      </c>
      <c r="D13" s="826" t="s">
        <v>78</v>
      </c>
      <c r="E13" s="827"/>
      <c r="F13" s="177">
        <v>0.89997000000000038</v>
      </c>
      <c r="G13" s="178">
        <v>0.14064999999999997</v>
      </c>
      <c r="H13" s="179">
        <v>3.3170000000000005E-2</v>
      </c>
      <c r="I13" s="317">
        <v>5.7782026067535579</v>
      </c>
      <c r="J13" s="178">
        <v>4.2352051190899394</v>
      </c>
      <c r="K13" s="179">
        <v>3.8190443171540549</v>
      </c>
      <c r="L13" s="318">
        <v>4.3499999999999996</v>
      </c>
      <c r="M13" s="178">
        <v>4.3600000000000003</v>
      </c>
      <c r="N13" s="318">
        <v>3.01</v>
      </c>
      <c r="O13" s="277">
        <v>571.23919686211752</v>
      </c>
      <c r="P13" s="181">
        <v>474.71553501599709</v>
      </c>
      <c r="Q13" s="182">
        <v>319.97708772987642</v>
      </c>
      <c r="R13" s="277">
        <v>340</v>
      </c>
      <c r="S13" s="181">
        <v>438</v>
      </c>
      <c r="T13" s="182">
        <v>296</v>
      </c>
    </row>
    <row r="14" spans="2:20" s="18" customFormat="1" ht="11.25" customHeight="1" x14ac:dyDescent="0.2">
      <c r="B14" s="49"/>
      <c r="C14" s="51" t="s">
        <v>58</v>
      </c>
      <c r="D14" s="826" t="s">
        <v>96</v>
      </c>
      <c r="E14" s="827"/>
      <c r="F14" s="177">
        <v>1.0595900000000005</v>
      </c>
      <c r="G14" s="178">
        <v>0</v>
      </c>
      <c r="H14" s="179">
        <v>4.2300000000000003E-3</v>
      </c>
      <c r="I14" s="317">
        <v>8.852246057437311</v>
      </c>
      <c r="J14" s="178">
        <v>0</v>
      </c>
      <c r="K14" s="179">
        <v>3.9346099290780141</v>
      </c>
      <c r="L14" s="318">
        <v>5</v>
      </c>
      <c r="M14" s="178">
        <v>0</v>
      </c>
      <c r="N14" s="318">
        <v>4.1900000000000004</v>
      </c>
      <c r="O14" s="277">
        <v>498.30670353627346</v>
      </c>
      <c r="P14" s="181">
        <v>0</v>
      </c>
      <c r="Q14" s="182">
        <v>444.07801418439715</v>
      </c>
      <c r="R14" s="277">
        <v>510</v>
      </c>
      <c r="S14" s="181">
        <v>0</v>
      </c>
      <c r="T14" s="182">
        <v>540</v>
      </c>
    </row>
    <row r="15" spans="2:20" s="18" customFormat="1" ht="13.5" customHeight="1" x14ac:dyDescent="0.2">
      <c r="B15" s="49"/>
      <c r="C15" s="51" t="s">
        <v>59</v>
      </c>
      <c r="D15" s="826" t="s">
        <v>97</v>
      </c>
      <c r="E15" s="827"/>
      <c r="F15" s="177">
        <v>0.15154999999999999</v>
      </c>
      <c r="G15" s="178">
        <v>0</v>
      </c>
      <c r="H15" s="179">
        <v>0</v>
      </c>
      <c r="I15" s="317">
        <v>8.66498581326295</v>
      </c>
      <c r="J15" s="178">
        <v>0</v>
      </c>
      <c r="K15" s="179">
        <v>0</v>
      </c>
      <c r="L15" s="318">
        <v>5</v>
      </c>
      <c r="M15" s="178">
        <v>0</v>
      </c>
      <c r="N15" s="318">
        <v>0</v>
      </c>
      <c r="O15" s="277">
        <v>778.01365885846269</v>
      </c>
      <c r="P15" s="181">
        <v>0</v>
      </c>
      <c r="Q15" s="182">
        <v>0</v>
      </c>
      <c r="R15" s="277">
        <v>434</v>
      </c>
      <c r="S15" s="181">
        <v>0</v>
      </c>
      <c r="T15" s="182">
        <v>0</v>
      </c>
    </row>
    <row r="16" spans="2:20" s="18" customFormat="1" ht="19.5" customHeight="1" x14ac:dyDescent="0.2">
      <c r="B16" s="49"/>
      <c r="C16" s="51" t="s">
        <v>60</v>
      </c>
      <c r="D16" s="826" t="s">
        <v>98</v>
      </c>
      <c r="E16" s="827"/>
      <c r="F16" s="177">
        <v>0.33306000000000002</v>
      </c>
      <c r="G16" s="178">
        <v>0</v>
      </c>
      <c r="H16" s="179">
        <v>6.2799999999999991E-3</v>
      </c>
      <c r="I16" s="317">
        <v>10.801429772413378</v>
      </c>
      <c r="J16" s="178">
        <v>0</v>
      </c>
      <c r="K16" s="179">
        <v>10.114649681528663</v>
      </c>
      <c r="L16" s="318">
        <v>8.42</v>
      </c>
      <c r="M16" s="178">
        <v>0</v>
      </c>
      <c r="N16" s="318">
        <v>8.2200000000000006</v>
      </c>
      <c r="O16" s="277">
        <v>996.62391160751804</v>
      </c>
      <c r="P16" s="181">
        <v>0</v>
      </c>
      <c r="Q16" s="182">
        <v>601.43312101910828</v>
      </c>
      <c r="R16" s="277">
        <v>724</v>
      </c>
      <c r="S16" s="181">
        <v>0</v>
      </c>
      <c r="T16" s="182">
        <v>682</v>
      </c>
    </row>
    <row r="17" spans="2:20" s="18" customFormat="1" ht="20.25" customHeight="1" x14ac:dyDescent="0.2">
      <c r="B17" s="49"/>
      <c r="C17" s="51" t="s">
        <v>61</v>
      </c>
      <c r="D17" s="826" t="s">
        <v>87</v>
      </c>
      <c r="E17" s="827"/>
      <c r="F17" s="177">
        <v>0.32223999999999992</v>
      </c>
      <c r="G17" s="178">
        <v>7.5499999999999994E-3</v>
      </c>
      <c r="H17" s="179">
        <v>3.0899999999999999E-3</v>
      </c>
      <c r="I17" s="317">
        <v>7.8002256082423029</v>
      </c>
      <c r="J17" s="178">
        <v>5.1661589403973514</v>
      </c>
      <c r="K17" s="179">
        <v>4.2699999999999996</v>
      </c>
      <c r="L17" s="318">
        <v>6.29</v>
      </c>
      <c r="M17" s="178">
        <v>4.62</v>
      </c>
      <c r="N17" s="318">
        <v>4.2699999999999996</v>
      </c>
      <c r="O17" s="277">
        <v>655.56774453823243</v>
      </c>
      <c r="P17" s="181">
        <v>265.21059602649007</v>
      </c>
      <c r="Q17" s="182">
        <v>393</v>
      </c>
      <c r="R17" s="277">
        <v>500</v>
      </c>
      <c r="S17" s="181">
        <v>320</v>
      </c>
      <c r="T17" s="182">
        <v>393</v>
      </c>
    </row>
    <row r="18" spans="2:20" s="18" customFormat="1" ht="30" customHeight="1" x14ac:dyDescent="0.2">
      <c r="B18" s="49"/>
      <c r="C18" s="51" t="s">
        <v>62</v>
      </c>
      <c r="D18" s="826" t="s">
        <v>88</v>
      </c>
      <c r="E18" s="827"/>
      <c r="F18" s="177">
        <v>0.24154000000000003</v>
      </c>
      <c r="G18" s="178">
        <v>0</v>
      </c>
      <c r="H18" s="179">
        <v>0</v>
      </c>
      <c r="I18" s="317">
        <v>9.210146559576053</v>
      </c>
      <c r="J18" s="178">
        <v>0</v>
      </c>
      <c r="K18" s="179">
        <v>0</v>
      </c>
      <c r="L18" s="318">
        <v>9.52</v>
      </c>
      <c r="M18" s="178">
        <v>0</v>
      </c>
      <c r="N18" s="318">
        <v>0</v>
      </c>
      <c r="O18" s="277">
        <v>702.12047693963746</v>
      </c>
      <c r="P18" s="181">
        <v>0</v>
      </c>
      <c r="Q18" s="182">
        <v>0</v>
      </c>
      <c r="R18" s="277">
        <v>625</v>
      </c>
      <c r="S18" s="181">
        <v>0</v>
      </c>
      <c r="T18" s="182">
        <v>0</v>
      </c>
    </row>
    <row r="19" spans="2:20" s="18" customFormat="1" ht="28.5" customHeight="1" x14ac:dyDescent="0.2">
      <c r="B19" s="49"/>
      <c r="C19" s="51" t="s">
        <v>63</v>
      </c>
      <c r="D19" s="826" t="s">
        <v>159</v>
      </c>
      <c r="E19" s="827"/>
      <c r="F19" s="177">
        <v>0.17324999999999999</v>
      </c>
      <c r="G19" s="178">
        <v>0</v>
      </c>
      <c r="H19" s="179">
        <v>0</v>
      </c>
      <c r="I19" s="317">
        <v>7.482712842712842</v>
      </c>
      <c r="J19" s="178">
        <v>0</v>
      </c>
      <c r="K19" s="179">
        <v>0</v>
      </c>
      <c r="L19" s="318">
        <v>6.97</v>
      </c>
      <c r="M19" s="178">
        <v>0</v>
      </c>
      <c r="N19" s="318">
        <v>0</v>
      </c>
      <c r="O19" s="277">
        <v>1132.366349206349</v>
      </c>
      <c r="P19" s="181">
        <v>0</v>
      </c>
      <c r="Q19" s="182">
        <v>0</v>
      </c>
      <c r="R19" s="277">
        <v>962</v>
      </c>
      <c r="S19" s="181">
        <v>0</v>
      </c>
      <c r="T19" s="182">
        <v>0</v>
      </c>
    </row>
    <row r="20" spans="2:20" s="18" customFormat="1" ht="21.95" customHeight="1" x14ac:dyDescent="0.2">
      <c r="B20" s="49"/>
      <c r="C20" s="51" t="s">
        <v>64</v>
      </c>
      <c r="D20" s="826" t="s">
        <v>56</v>
      </c>
      <c r="E20" s="827"/>
      <c r="F20" s="177">
        <v>0.16241</v>
      </c>
      <c r="G20" s="178">
        <v>0</v>
      </c>
      <c r="H20" s="179">
        <v>0</v>
      </c>
      <c r="I20" s="317">
        <v>7.996019333784866</v>
      </c>
      <c r="J20" s="178">
        <v>0</v>
      </c>
      <c r="K20" s="179">
        <v>0</v>
      </c>
      <c r="L20" s="318">
        <v>8.33</v>
      </c>
      <c r="M20" s="178">
        <v>0</v>
      </c>
      <c r="N20" s="318">
        <v>0</v>
      </c>
      <c r="O20" s="277">
        <v>478.02887753217175</v>
      </c>
      <c r="P20" s="181">
        <v>0</v>
      </c>
      <c r="Q20" s="182">
        <v>0</v>
      </c>
      <c r="R20" s="277">
        <v>333</v>
      </c>
      <c r="S20" s="181">
        <v>0</v>
      </c>
      <c r="T20" s="182">
        <v>0</v>
      </c>
    </row>
    <row r="21" spans="2:20" s="18" customFormat="1" ht="16.5" customHeight="1" x14ac:dyDescent="0.2">
      <c r="B21" s="49"/>
      <c r="C21" s="51">
        <v>33</v>
      </c>
      <c r="D21" s="826" t="s">
        <v>79</v>
      </c>
      <c r="E21" s="827"/>
      <c r="F21" s="177">
        <v>3.3610000000000001E-2</v>
      </c>
      <c r="G21" s="178">
        <v>0</v>
      </c>
      <c r="H21" s="179">
        <v>1.6000000000000001E-3</v>
      </c>
      <c r="I21" s="317">
        <v>7.7207438262421908</v>
      </c>
      <c r="J21" s="178">
        <v>0</v>
      </c>
      <c r="K21" s="179">
        <v>3.44</v>
      </c>
      <c r="L21" s="318">
        <v>3.61</v>
      </c>
      <c r="M21" s="178">
        <v>0</v>
      </c>
      <c r="N21" s="318">
        <v>3.44</v>
      </c>
      <c r="O21" s="277">
        <v>584.13002082713467</v>
      </c>
      <c r="P21" s="181">
        <v>0</v>
      </c>
      <c r="Q21" s="182">
        <v>138</v>
      </c>
      <c r="R21" s="277">
        <v>469</v>
      </c>
      <c r="S21" s="181">
        <v>0</v>
      </c>
      <c r="T21" s="182">
        <v>138</v>
      </c>
    </row>
    <row r="22" spans="2:20" s="18" customFormat="1" ht="19.5" customHeight="1" x14ac:dyDescent="0.2">
      <c r="B22" s="285"/>
      <c r="C22" s="284" t="s">
        <v>65</v>
      </c>
      <c r="D22" s="838" t="s">
        <v>94</v>
      </c>
      <c r="E22" s="839"/>
      <c r="F22" s="271">
        <v>0.13746000000000003</v>
      </c>
      <c r="G22" s="272">
        <v>5.7300000000000007E-3</v>
      </c>
      <c r="H22" s="273">
        <v>4.5799999999999999E-3</v>
      </c>
      <c r="I22" s="276">
        <v>5.1816404772297391</v>
      </c>
      <c r="J22" s="272">
        <v>4.5199999999999996</v>
      </c>
      <c r="K22" s="273">
        <v>4.2149999999999999</v>
      </c>
      <c r="L22" s="293">
        <v>4.8899999999999997</v>
      </c>
      <c r="M22" s="272">
        <v>4.5199999999999996</v>
      </c>
      <c r="N22" s="293">
        <v>4.2149999999999999</v>
      </c>
      <c r="O22" s="276">
        <v>457.39298705077834</v>
      </c>
      <c r="P22" s="272">
        <v>429</v>
      </c>
      <c r="Q22" s="273">
        <v>388</v>
      </c>
      <c r="R22" s="276">
        <v>509</v>
      </c>
      <c r="S22" s="272">
        <v>429</v>
      </c>
      <c r="T22" s="273">
        <v>388</v>
      </c>
    </row>
    <row r="23" spans="2:20" s="20" customFormat="1" ht="14.25" customHeight="1" x14ac:dyDescent="0.2">
      <c r="B23" s="253" t="s">
        <v>29</v>
      </c>
      <c r="C23" s="838" t="s">
        <v>18</v>
      </c>
      <c r="D23" s="838"/>
      <c r="E23" s="839"/>
      <c r="F23" s="271">
        <v>2.0205000000000002</v>
      </c>
      <c r="G23" s="272">
        <v>6.3210000000000002E-2</v>
      </c>
      <c r="H23" s="273">
        <v>3.7450000000000004E-2</v>
      </c>
      <c r="I23" s="276">
        <v>6.4700894828012867</v>
      </c>
      <c r="J23" s="272">
        <v>3.841109001740231</v>
      </c>
      <c r="K23" s="273">
        <v>4.6120667556742321</v>
      </c>
      <c r="L23" s="293">
        <v>5.2</v>
      </c>
      <c r="M23" s="272">
        <v>4.3</v>
      </c>
      <c r="N23" s="293">
        <v>4.2699999999999996</v>
      </c>
      <c r="O23" s="276">
        <v>494.64574115317998</v>
      </c>
      <c r="P23" s="272">
        <v>268.44897959183675</v>
      </c>
      <c r="Q23" s="273">
        <v>383.29639519359148</v>
      </c>
      <c r="R23" s="276">
        <v>375</v>
      </c>
      <c r="S23" s="272">
        <v>262</v>
      </c>
      <c r="T23" s="273">
        <v>341</v>
      </c>
    </row>
    <row r="24" spans="2:20" s="20" customFormat="1" ht="22.5" customHeight="1" x14ac:dyDescent="0.2">
      <c r="B24" s="253" t="s">
        <v>66</v>
      </c>
      <c r="C24" s="838" t="s">
        <v>19</v>
      </c>
      <c r="D24" s="838"/>
      <c r="E24" s="839"/>
      <c r="F24" s="271">
        <v>116.78845999999763</v>
      </c>
      <c r="G24" s="272">
        <v>2.1526300000000016</v>
      </c>
      <c r="H24" s="273">
        <v>2.0878399999999986</v>
      </c>
      <c r="I24" s="276">
        <v>4.4656710483210276</v>
      </c>
      <c r="J24" s="272">
        <v>3.9988586055197586</v>
      </c>
      <c r="K24" s="273">
        <v>6.1481943539734809</v>
      </c>
      <c r="L24" s="293">
        <v>3.93</v>
      </c>
      <c r="M24" s="272">
        <v>3.51</v>
      </c>
      <c r="N24" s="293">
        <v>4.68</v>
      </c>
      <c r="O24" s="276">
        <v>418.00038967891237</v>
      </c>
      <c r="P24" s="272">
        <v>343.86405002253071</v>
      </c>
      <c r="Q24" s="273">
        <v>704.07022568779234</v>
      </c>
      <c r="R24" s="276">
        <v>373</v>
      </c>
      <c r="S24" s="272">
        <v>324</v>
      </c>
      <c r="T24" s="273">
        <v>463</v>
      </c>
    </row>
    <row r="25" spans="2:20" s="20" customFormat="1" ht="16.5" customHeight="1" x14ac:dyDescent="0.2">
      <c r="B25" s="253"/>
      <c r="C25" s="284" t="s">
        <v>20</v>
      </c>
      <c r="D25" s="838" t="s">
        <v>99</v>
      </c>
      <c r="E25" s="839"/>
      <c r="F25" s="294">
        <v>56.126809999999736</v>
      </c>
      <c r="G25" s="295">
        <v>0.66443000000000019</v>
      </c>
      <c r="H25" s="296">
        <v>1.120300000000001</v>
      </c>
      <c r="I25" s="315">
        <v>4.5019005979495406</v>
      </c>
      <c r="J25" s="295">
        <v>4.0028302454735636</v>
      </c>
      <c r="K25" s="296">
        <v>4.4028465589574228</v>
      </c>
      <c r="L25" s="316">
        <v>4.17</v>
      </c>
      <c r="M25" s="295">
        <v>3.75</v>
      </c>
      <c r="N25" s="316">
        <v>4.34</v>
      </c>
      <c r="O25" s="276">
        <v>457.28623468891266</v>
      </c>
      <c r="P25" s="272">
        <v>385.24870942010449</v>
      </c>
      <c r="Q25" s="273">
        <v>430.23557082924208</v>
      </c>
      <c r="R25" s="276">
        <v>429</v>
      </c>
      <c r="S25" s="272">
        <v>386</v>
      </c>
      <c r="T25" s="273">
        <v>449</v>
      </c>
    </row>
    <row r="26" spans="2:20" s="20" customFormat="1" ht="16.5" customHeight="1" x14ac:dyDescent="0.2">
      <c r="B26" s="19"/>
      <c r="C26" s="23">
        <v>45</v>
      </c>
      <c r="D26" s="826" t="s">
        <v>80</v>
      </c>
      <c r="E26" s="827"/>
      <c r="F26" s="85">
        <v>0.44774999999999998</v>
      </c>
      <c r="G26" s="178">
        <v>7.5060000000000002E-2</v>
      </c>
      <c r="H26" s="183">
        <v>8.3899999999999999E-3</v>
      </c>
      <c r="I26" s="278">
        <v>4.4653677275265204</v>
      </c>
      <c r="J26" s="178">
        <v>4.9738156141753258</v>
      </c>
      <c r="K26" s="183">
        <v>2.99</v>
      </c>
      <c r="L26" s="85">
        <v>3.91</v>
      </c>
      <c r="M26" s="91">
        <v>3.91</v>
      </c>
      <c r="N26" s="85">
        <v>2.99</v>
      </c>
      <c r="O26" s="278">
        <v>525.78878838637638</v>
      </c>
      <c r="P26" s="181">
        <v>305.12083666400213</v>
      </c>
      <c r="Q26" s="183">
        <v>258</v>
      </c>
      <c r="R26" s="278">
        <v>386</v>
      </c>
      <c r="S26" s="181">
        <v>255</v>
      </c>
      <c r="T26" s="183">
        <v>258</v>
      </c>
    </row>
    <row r="27" spans="2:20" s="20" customFormat="1" ht="21.95" customHeight="1" x14ac:dyDescent="0.2">
      <c r="B27" s="19"/>
      <c r="C27" s="23">
        <v>46</v>
      </c>
      <c r="D27" s="826" t="s">
        <v>81</v>
      </c>
      <c r="E27" s="827"/>
      <c r="F27" s="85">
        <v>1.6040399999999999</v>
      </c>
      <c r="G27" s="178">
        <v>2.4079999999999997E-2</v>
      </c>
      <c r="H27" s="183">
        <v>1.4599999999999998E-2</v>
      </c>
      <c r="I27" s="278">
        <v>5.789926685120073</v>
      </c>
      <c r="J27" s="178">
        <v>3.68609634551495</v>
      </c>
      <c r="K27" s="183">
        <v>6.4323561643835614</v>
      </c>
      <c r="L27" s="85">
        <v>4.41</v>
      </c>
      <c r="M27" s="91">
        <v>3.34</v>
      </c>
      <c r="N27" s="85">
        <v>6.39</v>
      </c>
      <c r="O27" s="278">
        <v>587.33493553776714</v>
      </c>
      <c r="P27" s="181">
        <v>326.9169435215947</v>
      </c>
      <c r="Q27" s="183">
        <v>553.54246575342461</v>
      </c>
      <c r="R27" s="278">
        <v>429</v>
      </c>
      <c r="S27" s="181">
        <v>290</v>
      </c>
      <c r="T27" s="183">
        <v>562</v>
      </c>
    </row>
    <row r="28" spans="2:20" s="20" customFormat="1" ht="15" customHeight="1" x14ac:dyDescent="0.2">
      <c r="B28" s="19"/>
      <c r="C28" s="23">
        <v>47</v>
      </c>
      <c r="D28" s="826" t="s">
        <v>82</v>
      </c>
      <c r="E28" s="827"/>
      <c r="F28" s="85">
        <v>54.075019999999739</v>
      </c>
      <c r="G28" s="178">
        <v>0.56529000000000018</v>
      </c>
      <c r="H28" s="183">
        <v>1.0973100000000009</v>
      </c>
      <c r="I28" s="278">
        <v>4.4639960761919308</v>
      </c>
      <c r="J28" s="178">
        <v>3.8873935502131647</v>
      </c>
      <c r="K28" s="183">
        <v>4.3866459797140296</v>
      </c>
      <c r="L28" s="85">
        <v>4.16</v>
      </c>
      <c r="M28" s="91">
        <v>3.74</v>
      </c>
      <c r="N28" s="85">
        <v>4.34</v>
      </c>
      <c r="O28" s="278">
        <v>452.86135724036677</v>
      </c>
      <c r="P28" s="181">
        <v>398.37299439225893</v>
      </c>
      <c r="Q28" s="183">
        <v>429.91184806481317</v>
      </c>
      <c r="R28" s="278">
        <v>429</v>
      </c>
      <c r="S28" s="181">
        <v>411</v>
      </c>
      <c r="T28" s="183">
        <v>449</v>
      </c>
    </row>
    <row r="29" spans="2:20" s="20" customFormat="1" ht="20.25" customHeight="1" x14ac:dyDescent="0.2">
      <c r="B29" s="19"/>
      <c r="C29" s="48" t="s">
        <v>1</v>
      </c>
      <c r="D29" s="832" t="str">
        <f>"Transportes e armazenagem"</f>
        <v>Transportes e armazenagem</v>
      </c>
      <c r="E29" s="833"/>
      <c r="F29" s="85">
        <v>5.6702799999999947</v>
      </c>
      <c r="G29" s="178">
        <v>7.5040000000000009E-2</v>
      </c>
      <c r="H29" s="183">
        <v>0.46568000000000009</v>
      </c>
      <c r="I29" s="278">
        <v>7.6655445057386995</v>
      </c>
      <c r="J29" s="178">
        <v>5.8836100746268656</v>
      </c>
      <c r="K29" s="183">
        <v>10.862196143274351</v>
      </c>
      <c r="L29" s="85">
        <v>6.33</v>
      </c>
      <c r="M29" s="91">
        <v>5.09</v>
      </c>
      <c r="N29" s="85">
        <v>11.2</v>
      </c>
      <c r="O29" s="278">
        <v>1004.3124007985502</v>
      </c>
      <c r="P29" s="181">
        <v>566.68203624733474</v>
      </c>
      <c r="Q29" s="183">
        <v>1638.168248582718</v>
      </c>
      <c r="R29" s="278">
        <v>784</v>
      </c>
      <c r="S29" s="181">
        <v>443</v>
      </c>
      <c r="T29" s="183">
        <v>1756</v>
      </c>
    </row>
    <row r="30" spans="2:20" s="20" customFormat="1" ht="13.5" customHeight="1" x14ac:dyDescent="0.2">
      <c r="B30" s="19"/>
      <c r="C30" s="48" t="s">
        <v>21</v>
      </c>
      <c r="D30" s="832" t="str">
        <f>"Alojamento, restauração e similares"</f>
        <v>Alojamento, restauração e similares</v>
      </c>
      <c r="E30" s="833"/>
      <c r="F30" s="85">
        <v>11.135599999999988</v>
      </c>
      <c r="G30" s="178">
        <v>0.30686999999999992</v>
      </c>
      <c r="H30" s="183">
        <v>0.21833</v>
      </c>
      <c r="I30" s="278">
        <v>3.4839348934947383</v>
      </c>
      <c r="J30" s="178">
        <v>3.6387988398996316</v>
      </c>
      <c r="K30" s="183">
        <v>3.9423949983969213</v>
      </c>
      <c r="L30" s="85">
        <v>3.16</v>
      </c>
      <c r="M30" s="91">
        <v>3.07</v>
      </c>
      <c r="N30" s="85">
        <v>3.43</v>
      </c>
      <c r="O30" s="278">
        <v>325.55455476130601</v>
      </c>
      <c r="P30" s="181">
        <v>396.05728810245375</v>
      </c>
      <c r="Q30" s="183">
        <v>412.57344386937206</v>
      </c>
      <c r="R30" s="278">
        <v>309</v>
      </c>
      <c r="S30" s="181">
        <v>451</v>
      </c>
      <c r="T30" s="183">
        <v>415</v>
      </c>
    </row>
    <row r="31" spans="2:20" s="20" customFormat="1" ht="13.5" customHeight="1" x14ac:dyDescent="0.2">
      <c r="B31" s="19"/>
      <c r="C31" s="48" t="s">
        <v>22</v>
      </c>
      <c r="D31" s="832" t="str">
        <f>"Activ de informação e de comunicação "</f>
        <v xml:space="preserve">Activ de informação e de comunicação </v>
      </c>
      <c r="E31" s="833"/>
      <c r="F31" s="85">
        <v>0.87703000000000009</v>
      </c>
      <c r="G31" s="178">
        <v>6.7499999999999999E-3</v>
      </c>
      <c r="H31" s="183">
        <v>2.3949999999999999E-2</v>
      </c>
      <c r="I31" s="278">
        <v>8.5549786210277858</v>
      </c>
      <c r="J31" s="178">
        <v>23.58</v>
      </c>
      <c r="K31" s="183">
        <v>20.731720250521921</v>
      </c>
      <c r="L31" s="85">
        <v>6.6</v>
      </c>
      <c r="M31" s="91">
        <v>23.58</v>
      </c>
      <c r="N31" s="85">
        <v>4.5999999999999996</v>
      </c>
      <c r="O31" s="278">
        <v>826.0925395938566</v>
      </c>
      <c r="P31" s="181">
        <v>3066</v>
      </c>
      <c r="Q31" s="183">
        <v>831.42755741127348</v>
      </c>
      <c r="R31" s="278">
        <v>425</v>
      </c>
      <c r="S31" s="181">
        <v>3066</v>
      </c>
      <c r="T31" s="183">
        <v>400</v>
      </c>
    </row>
    <row r="32" spans="2:20" s="20" customFormat="1" ht="21.95" customHeight="1" x14ac:dyDescent="0.2">
      <c r="B32" s="19"/>
      <c r="C32" s="48" t="s">
        <v>23</v>
      </c>
      <c r="D32" s="832" t="s">
        <v>122</v>
      </c>
      <c r="E32" s="833"/>
      <c r="F32" s="177">
        <v>0.63409999999999989</v>
      </c>
      <c r="G32" s="178">
        <v>1.898E-2</v>
      </c>
      <c r="H32" s="179">
        <v>0</v>
      </c>
      <c r="I32" s="317">
        <v>11.621951584923515</v>
      </c>
      <c r="J32" s="178">
        <v>6.523076923076923</v>
      </c>
      <c r="K32" s="179">
        <v>0</v>
      </c>
      <c r="L32" s="318">
        <v>9.5</v>
      </c>
      <c r="M32" s="178">
        <v>5.66</v>
      </c>
      <c r="N32" s="318">
        <v>0</v>
      </c>
      <c r="O32" s="277">
        <v>1176.6224097145562</v>
      </c>
      <c r="P32" s="181">
        <v>456.07692307692309</v>
      </c>
      <c r="Q32" s="182">
        <v>0</v>
      </c>
      <c r="R32" s="277">
        <v>544</v>
      </c>
      <c r="S32" s="181">
        <v>679</v>
      </c>
      <c r="T32" s="182">
        <v>0</v>
      </c>
    </row>
    <row r="33" spans="2:20" s="20" customFormat="1" ht="11.25" customHeight="1" x14ac:dyDescent="0.2">
      <c r="B33" s="19"/>
      <c r="C33" s="48" t="s">
        <v>73</v>
      </c>
      <c r="D33" s="834" t="s">
        <v>83</v>
      </c>
      <c r="E33" s="835"/>
      <c r="F33" s="177">
        <v>2.180709999999999</v>
      </c>
      <c r="G33" s="178">
        <v>7.9600000000000001E-3</v>
      </c>
      <c r="H33" s="179">
        <v>4.4039999999999996E-2</v>
      </c>
      <c r="I33" s="317">
        <v>6.1573013376377439</v>
      </c>
      <c r="J33" s="178">
        <v>4.8635175879396986</v>
      </c>
      <c r="K33" s="179">
        <v>7.1617847411444151</v>
      </c>
      <c r="L33" s="318">
        <v>4.3499999999999996</v>
      </c>
      <c r="M33" s="178">
        <v>4.66</v>
      </c>
      <c r="N33" s="318">
        <v>5.78</v>
      </c>
      <c r="O33" s="277">
        <v>563.12273525594878</v>
      </c>
      <c r="P33" s="181">
        <v>464.6683417085427</v>
      </c>
      <c r="Q33" s="182">
        <v>448.28428701180746</v>
      </c>
      <c r="R33" s="277">
        <v>435</v>
      </c>
      <c r="S33" s="181">
        <v>406</v>
      </c>
      <c r="T33" s="182">
        <v>439</v>
      </c>
    </row>
    <row r="34" spans="2:20" s="20" customFormat="1" ht="17.100000000000001" customHeight="1" x14ac:dyDescent="0.2">
      <c r="B34" s="19"/>
      <c r="C34" s="48" t="s">
        <v>25</v>
      </c>
      <c r="D34" s="834" t="s">
        <v>84</v>
      </c>
      <c r="E34" s="835"/>
      <c r="F34" s="177">
        <v>40.163930000000533</v>
      </c>
      <c r="G34" s="178">
        <v>1.0726000000000002</v>
      </c>
      <c r="H34" s="179">
        <v>0.2155399999999999</v>
      </c>
      <c r="I34" s="317">
        <v>3.9413547180268478</v>
      </c>
      <c r="J34" s="178">
        <v>3.793242215178072</v>
      </c>
      <c r="K34" s="179">
        <v>5.4419448826203949</v>
      </c>
      <c r="L34" s="318">
        <v>3.41</v>
      </c>
      <c r="M34" s="178">
        <v>3.48</v>
      </c>
      <c r="N34" s="318">
        <v>4.5999999999999996</v>
      </c>
      <c r="O34" s="277">
        <v>277.18937788209485</v>
      </c>
      <c r="P34" s="181">
        <v>267.69415439119911</v>
      </c>
      <c r="Q34" s="182">
        <v>442.6027187528997</v>
      </c>
      <c r="R34" s="277">
        <v>242</v>
      </c>
      <c r="S34" s="181">
        <v>256</v>
      </c>
      <c r="T34" s="182">
        <v>385</v>
      </c>
    </row>
    <row r="35" spans="2:20" s="18" customFormat="1" ht="24.75" customHeight="1" x14ac:dyDescent="0.2">
      <c r="B35" s="38" t="s">
        <v>67</v>
      </c>
      <c r="C35" s="836" t="s">
        <v>161</v>
      </c>
      <c r="D35" s="836"/>
      <c r="E35" s="837"/>
      <c r="F35" s="184">
        <v>30.300140000000031</v>
      </c>
      <c r="G35" s="185">
        <v>0.29150000000000004</v>
      </c>
      <c r="H35" s="186">
        <v>1.6053299999999997</v>
      </c>
      <c r="I35" s="313">
        <v>12.345584799278164</v>
      </c>
      <c r="J35" s="185">
        <v>11.709975300171527</v>
      </c>
      <c r="K35" s="186">
        <v>13.267087763886551</v>
      </c>
      <c r="L35" s="314">
        <v>11.13</v>
      </c>
      <c r="M35" s="185">
        <v>6.04</v>
      </c>
      <c r="N35" s="314">
        <v>12.91</v>
      </c>
      <c r="O35" s="99">
        <v>837.14805938190398</v>
      </c>
      <c r="P35" s="100">
        <v>590.51145797598633</v>
      </c>
      <c r="Q35" s="101">
        <v>1007.2474755969178</v>
      </c>
      <c r="R35" s="99">
        <v>656</v>
      </c>
      <c r="S35" s="100">
        <v>407</v>
      </c>
      <c r="T35" s="101">
        <v>1020</v>
      </c>
    </row>
    <row r="36" spans="2:20" s="18" customFormat="1" ht="15.95" customHeight="1" x14ac:dyDescent="0.2">
      <c r="B36" s="49"/>
      <c r="C36" s="58" t="s">
        <v>74</v>
      </c>
      <c r="D36" s="828" t="s">
        <v>24</v>
      </c>
      <c r="E36" s="829"/>
      <c r="F36" s="177">
        <v>19.10873000000004</v>
      </c>
      <c r="G36" s="178">
        <v>6.5649999999999986E-2</v>
      </c>
      <c r="H36" s="179">
        <v>1.4636899999999999</v>
      </c>
      <c r="I36" s="317">
        <v>13.887743889834654</v>
      </c>
      <c r="J36" s="178">
        <v>28.983905559786752</v>
      </c>
      <c r="K36" s="179">
        <v>13.020112045583424</v>
      </c>
      <c r="L36" s="318">
        <v>12.47</v>
      </c>
      <c r="M36" s="178">
        <v>17.32</v>
      </c>
      <c r="N36" s="318">
        <v>12.91</v>
      </c>
      <c r="O36" s="277">
        <v>825.60415161028425</v>
      </c>
      <c r="P36" s="181">
        <v>986.45392231530855</v>
      </c>
      <c r="Q36" s="182">
        <v>1013.3266402038684</v>
      </c>
      <c r="R36" s="277">
        <v>712</v>
      </c>
      <c r="S36" s="181">
        <v>1161</v>
      </c>
      <c r="T36" s="182">
        <v>1020</v>
      </c>
    </row>
    <row r="37" spans="2:20" s="18" customFormat="1" ht="15.95" customHeight="1" x14ac:dyDescent="0.2">
      <c r="B37" s="49"/>
      <c r="C37" s="58" t="s">
        <v>75</v>
      </c>
      <c r="D37" s="828" t="s">
        <v>85</v>
      </c>
      <c r="E37" s="829"/>
      <c r="F37" s="187">
        <v>8.4324500000000153</v>
      </c>
      <c r="G37" s="91">
        <v>0.20218</v>
      </c>
      <c r="H37" s="92">
        <v>0.12564999999999998</v>
      </c>
      <c r="I37" s="90">
        <v>9.9238330734246816</v>
      </c>
      <c r="J37" s="91">
        <v>5.833469185873974</v>
      </c>
      <c r="K37" s="92">
        <v>16.021022682053328</v>
      </c>
      <c r="L37" s="85">
        <v>5.87</v>
      </c>
      <c r="M37" s="91">
        <v>4.59</v>
      </c>
      <c r="N37" s="85">
        <v>11.33</v>
      </c>
      <c r="O37" s="90">
        <v>939.79994189114689</v>
      </c>
      <c r="P37" s="91">
        <v>436.58576515975864</v>
      </c>
      <c r="Q37" s="92">
        <v>1003.5439713489852</v>
      </c>
      <c r="R37" s="90">
        <v>545</v>
      </c>
      <c r="S37" s="91">
        <v>355</v>
      </c>
      <c r="T37" s="92">
        <v>674</v>
      </c>
    </row>
    <row r="38" spans="2:20" s="18" customFormat="1" ht="15.95" customHeight="1" x14ac:dyDescent="0.2">
      <c r="B38" s="49"/>
      <c r="C38" s="58" t="s">
        <v>76</v>
      </c>
      <c r="D38" s="828" t="s">
        <v>95</v>
      </c>
      <c r="E38" s="829"/>
      <c r="F38" s="177">
        <v>0.92838999999999949</v>
      </c>
      <c r="G38" s="178">
        <v>0</v>
      </c>
      <c r="H38" s="179">
        <v>1.2320000000000001E-2</v>
      </c>
      <c r="I38" s="317">
        <v>7.0279107918008608</v>
      </c>
      <c r="J38" s="178">
        <v>0</v>
      </c>
      <c r="K38" s="179">
        <v>17.153311688311689</v>
      </c>
      <c r="L38" s="318">
        <v>5.64</v>
      </c>
      <c r="M38" s="178">
        <v>0</v>
      </c>
      <c r="N38" s="318">
        <v>21.67</v>
      </c>
      <c r="O38" s="277">
        <v>524.73812729564088</v>
      </c>
      <c r="P38" s="181">
        <v>0</v>
      </c>
      <c r="Q38" s="182">
        <v>492.71753246753246</v>
      </c>
      <c r="R38" s="277">
        <v>486</v>
      </c>
      <c r="S38" s="181">
        <v>0</v>
      </c>
      <c r="T38" s="182">
        <v>520</v>
      </c>
    </row>
    <row r="39" spans="2:20" s="18" customFormat="1" ht="15.95" customHeight="1" thickBot="1" x14ac:dyDescent="0.25">
      <c r="B39" s="59"/>
      <c r="C39" s="60" t="s">
        <v>77</v>
      </c>
      <c r="D39" s="830" t="s">
        <v>86</v>
      </c>
      <c r="E39" s="831"/>
      <c r="F39" s="399">
        <v>1.8305700000000007</v>
      </c>
      <c r="G39" s="105">
        <v>2.367E-2</v>
      </c>
      <c r="H39" s="106">
        <v>3.6700000000000001E-3</v>
      </c>
      <c r="I39" s="104">
        <v>10.100095161616329</v>
      </c>
      <c r="J39" s="105">
        <v>13.994659907055345</v>
      </c>
      <c r="K39" s="106">
        <v>4.4348501362397821</v>
      </c>
      <c r="L39" s="307">
        <v>8.3699999999999992</v>
      </c>
      <c r="M39" s="105">
        <v>14.87</v>
      </c>
      <c r="N39" s="307">
        <v>4.99</v>
      </c>
      <c r="O39" s="104">
        <v>643.23075872542472</v>
      </c>
      <c r="P39" s="105">
        <v>807.11787072243362</v>
      </c>
      <c r="Q39" s="106">
        <v>436.7683923705722</v>
      </c>
      <c r="R39" s="104">
        <v>543</v>
      </c>
      <c r="S39" s="105">
        <v>569</v>
      </c>
      <c r="T39" s="106">
        <v>399</v>
      </c>
    </row>
    <row r="40" spans="2:20" s="18" customFormat="1" ht="15.95" customHeight="1" x14ac:dyDescent="0.2">
      <c r="B40" s="63" t="s">
        <v>178</v>
      </c>
      <c r="C40" s="58"/>
      <c r="D40" s="206"/>
      <c r="E40" s="206"/>
      <c r="F40" s="115"/>
      <c r="G40" s="115"/>
      <c r="H40" s="115"/>
      <c r="I40" s="115"/>
      <c r="J40" s="115"/>
      <c r="K40" s="115"/>
      <c r="L40" s="115"/>
      <c r="M40" s="115"/>
      <c r="N40" s="115"/>
      <c r="O40" s="274"/>
      <c r="P40" s="274"/>
      <c r="Q40" s="274"/>
      <c r="R40" s="274"/>
      <c r="S40" s="274"/>
      <c r="T40" s="274"/>
    </row>
    <row r="41" spans="2:20" s="62" customFormat="1" ht="15" customHeight="1" x14ac:dyDescent="0.2">
      <c r="B41" s="63" t="s">
        <v>177</v>
      </c>
      <c r="C41" s="117"/>
      <c r="D41" s="117"/>
      <c r="E41" s="117"/>
      <c r="F41" s="117"/>
      <c r="G41" s="117"/>
      <c r="H41" s="117"/>
      <c r="I41" s="117"/>
      <c r="J41" s="117"/>
      <c r="K41" s="117"/>
      <c r="L41" s="117"/>
      <c r="M41" s="117"/>
      <c r="N41" s="117"/>
    </row>
    <row r="42" spans="2:20" x14ac:dyDescent="0.2">
      <c r="B42" s="64"/>
    </row>
    <row r="43" spans="2:20" x14ac:dyDescent="0.2">
      <c r="B43" s="64"/>
    </row>
  </sheetData>
  <mergeCells count="38">
    <mergeCell ref="O4:T4"/>
    <mergeCell ref="I5:K5"/>
    <mergeCell ref="L5:N5"/>
    <mergeCell ref="O5:Q5"/>
    <mergeCell ref="R5:T5"/>
    <mergeCell ref="B2:S2"/>
    <mergeCell ref="D22:E22"/>
    <mergeCell ref="B8:E8"/>
    <mergeCell ref="C9:E9"/>
    <mergeCell ref="D13:E13"/>
    <mergeCell ref="D14:E14"/>
    <mergeCell ref="D15:E15"/>
    <mergeCell ref="D16:E16"/>
    <mergeCell ref="D17:E17"/>
    <mergeCell ref="D18:E18"/>
    <mergeCell ref="D19:E19"/>
    <mergeCell ref="D20:E20"/>
    <mergeCell ref="D21:E21"/>
    <mergeCell ref="B4:E6"/>
    <mergeCell ref="F4:H5"/>
    <mergeCell ref="I4:N4"/>
    <mergeCell ref="D34:E34"/>
    <mergeCell ref="C23:E23"/>
    <mergeCell ref="C24:E24"/>
    <mergeCell ref="D25:E25"/>
    <mergeCell ref="D26:E26"/>
    <mergeCell ref="D27:E27"/>
    <mergeCell ref="D28:E28"/>
    <mergeCell ref="D29:E29"/>
    <mergeCell ref="D30:E30"/>
    <mergeCell ref="D31:E31"/>
    <mergeCell ref="D32:E32"/>
    <mergeCell ref="D33:E33"/>
    <mergeCell ref="C35:E35"/>
    <mergeCell ref="D36:E36"/>
    <mergeCell ref="D37:E37"/>
    <mergeCell ref="D38:E38"/>
    <mergeCell ref="D39:E39"/>
  </mergeCells>
  <printOptions horizontalCentered="1" verticalCentered="1"/>
  <pageMargins left="0.23622047244094491" right="0.23622047244094491" top="0.70866141732283472" bottom="0.19685039370078741" header="0.19685039370078741" footer="0"/>
  <pageSetup paperSize="9" scale="64" orientation="landscape" r:id="rId1"/>
  <headerFooter scaleWithDoc="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0" tint="-0.14999847407452621"/>
  </sheetPr>
  <dimension ref="A1:Z47"/>
  <sheetViews>
    <sheetView showGridLines="0" zoomScaleNormal="100" workbookViewId="0"/>
  </sheetViews>
  <sheetFormatPr defaultRowHeight="12" x14ac:dyDescent="0.2"/>
  <cols>
    <col min="1" max="1" width="1.140625" style="64" customWidth="1"/>
    <col min="2" max="2" width="6.42578125" style="63" customWidth="1"/>
    <col min="3" max="3" width="5.42578125" style="22" customWidth="1"/>
    <col min="4" max="4" width="0.85546875" style="64" customWidth="1"/>
    <col min="5" max="5" width="40.140625" style="64" customWidth="1"/>
    <col min="6" max="7" width="7.7109375" style="64" customWidth="1"/>
    <col min="8" max="8" width="9.28515625" style="64" bestFit="1" customWidth="1"/>
    <col min="9" max="9" width="6" style="64" customWidth="1"/>
    <col min="10" max="10" width="7.28515625" style="64" customWidth="1"/>
    <col min="11" max="11" width="7.140625" style="64" customWidth="1"/>
    <col min="12" max="12" width="6.28515625" style="64" customWidth="1"/>
    <col min="13" max="13" width="7.5703125" style="64" customWidth="1"/>
    <col min="14" max="14" width="6.85546875" style="64" customWidth="1"/>
    <col min="15" max="15" width="7.42578125" style="64" customWidth="1"/>
    <col min="16" max="20" width="7.7109375" style="64" customWidth="1"/>
    <col min="21" max="22" width="8.85546875" style="64" customWidth="1"/>
    <col min="23" max="23" width="9" style="64" customWidth="1"/>
    <col min="24" max="24" width="8.85546875" style="64" customWidth="1"/>
    <col min="25" max="25" width="8" style="64" customWidth="1"/>
    <col min="26" max="26" width="8.5703125" style="64" customWidth="1"/>
    <col min="27" max="16384" width="9.140625" style="64"/>
  </cols>
  <sheetData>
    <row r="1" spans="1:26" ht="4.5" customHeight="1" x14ac:dyDescent="0.2"/>
    <row r="2" spans="1:26" s="17" customFormat="1" ht="27" customHeight="1" x14ac:dyDescent="0.2">
      <c r="A2" s="162"/>
      <c r="B2" s="819" t="s">
        <v>190</v>
      </c>
      <c r="C2" s="819"/>
      <c r="D2" s="819"/>
      <c r="E2" s="819"/>
      <c r="F2" s="819"/>
      <c r="G2" s="819"/>
      <c r="H2" s="819"/>
      <c r="I2" s="819"/>
      <c r="J2" s="819"/>
      <c r="K2" s="819"/>
      <c r="L2" s="819"/>
      <c r="M2" s="819"/>
      <c r="N2" s="819"/>
      <c r="O2" s="819"/>
      <c r="P2" s="819"/>
      <c r="Q2" s="819"/>
      <c r="R2" s="819"/>
      <c r="S2" s="819"/>
      <c r="T2" s="819"/>
      <c r="U2" s="819"/>
      <c r="V2" s="819"/>
      <c r="W2" s="819"/>
      <c r="X2" s="819"/>
      <c r="Y2" s="819"/>
      <c r="Z2" s="162"/>
    </row>
    <row r="3" spans="1:26" s="18" customFormat="1" ht="6.75" customHeight="1" thickBot="1" x14ac:dyDescent="0.25">
      <c r="B3" s="22"/>
      <c r="C3" s="22"/>
      <c r="E3" s="20"/>
    </row>
    <row r="4" spans="1:26" s="23" customFormat="1" ht="24" customHeight="1" thickBot="1" x14ac:dyDescent="0.25">
      <c r="B4" s="809" t="s">
        <v>52</v>
      </c>
      <c r="C4" s="810"/>
      <c r="D4" s="810"/>
      <c r="E4" s="811"/>
      <c r="F4" s="809" t="s">
        <v>118</v>
      </c>
      <c r="G4" s="810"/>
      <c r="H4" s="811"/>
      <c r="I4" s="815" t="s">
        <v>145</v>
      </c>
      <c r="J4" s="816"/>
      <c r="K4" s="816"/>
      <c r="L4" s="816"/>
      <c r="M4" s="816"/>
      <c r="N4" s="817"/>
      <c r="O4" s="815" t="s">
        <v>142</v>
      </c>
      <c r="P4" s="816"/>
      <c r="Q4" s="816"/>
      <c r="R4" s="816"/>
      <c r="S4" s="816"/>
      <c r="T4" s="817"/>
      <c r="U4" s="815" t="s">
        <v>144</v>
      </c>
      <c r="V4" s="816"/>
      <c r="W4" s="816"/>
      <c r="X4" s="816"/>
      <c r="Y4" s="816"/>
      <c r="Z4" s="817"/>
    </row>
    <row r="5" spans="1:26" s="23" customFormat="1" ht="13.5" customHeight="1" thickBot="1" x14ac:dyDescent="0.25">
      <c r="B5" s="818"/>
      <c r="C5" s="819"/>
      <c r="D5" s="819"/>
      <c r="E5" s="820"/>
      <c r="F5" s="812"/>
      <c r="G5" s="813"/>
      <c r="H5" s="814"/>
      <c r="I5" s="815" t="s">
        <v>143</v>
      </c>
      <c r="J5" s="816"/>
      <c r="K5" s="817"/>
      <c r="L5" s="815" t="s">
        <v>128</v>
      </c>
      <c r="M5" s="816"/>
      <c r="N5" s="817"/>
      <c r="O5" s="815" t="s">
        <v>143</v>
      </c>
      <c r="P5" s="816"/>
      <c r="Q5" s="817"/>
      <c r="R5" s="815" t="s">
        <v>128</v>
      </c>
      <c r="S5" s="816" t="s">
        <v>128</v>
      </c>
      <c r="T5" s="817"/>
      <c r="U5" s="815" t="s">
        <v>143</v>
      </c>
      <c r="V5" s="816"/>
      <c r="W5" s="817"/>
      <c r="X5" s="815" t="s">
        <v>128</v>
      </c>
      <c r="Y5" s="816"/>
      <c r="Z5" s="817"/>
    </row>
    <row r="6" spans="1:26" s="23" customFormat="1" ht="21.75" customHeight="1" thickBot="1" x14ac:dyDescent="0.25">
      <c r="B6" s="812"/>
      <c r="C6" s="813"/>
      <c r="D6" s="813"/>
      <c r="E6" s="814"/>
      <c r="F6" s="164" t="s">
        <v>109</v>
      </c>
      <c r="G6" s="164" t="s">
        <v>110</v>
      </c>
      <c r="H6" s="164" t="s">
        <v>111</v>
      </c>
      <c r="I6" s="164" t="s">
        <v>109</v>
      </c>
      <c r="J6" s="164" t="s">
        <v>110</v>
      </c>
      <c r="K6" s="164" t="s">
        <v>111</v>
      </c>
      <c r="L6" s="164" t="s">
        <v>109</v>
      </c>
      <c r="M6" s="164" t="s">
        <v>110</v>
      </c>
      <c r="N6" s="164" t="s">
        <v>111</v>
      </c>
      <c r="O6" s="164" t="s">
        <v>109</v>
      </c>
      <c r="P6" s="164" t="s">
        <v>110</v>
      </c>
      <c r="Q6" s="164" t="s">
        <v>111</v>
      </c>
      <c r="R6" s="164" t="s">
        <v>109</v>
      </c>
      <c r="S6" s="164" t="s">
        <v>110</v>
      </c>
      <c r="T6" s="164" t="s">
        <v>111</v>
      </c>
      <c r="U6" s="164" t="s">
        <v>109</v>
      </c>
      <c r="V6" s="164" t="s">
        <v>110</v>
      </c>
      <c r="W6" s="164" t="s">
        <v>111</v>
      </c>
      <c r="X6" s="164" t="s">
        <v>109</v>
      </c>
      <c r="Y6" s="164" t="s">
        <v>110</v>
      </c>
      <c r="Z6" s="164" t="s">
        <v>111</v>
      </c>
    </row>
    <row r="7" spans="1:26" s="23" customFormat="1" ht="6" customHeight="1" x14ac:dyDescent="0.2">
      <c r="B7" s="66"/>
      <c r="C7" s="67"/>
      <c r="D7" s="67"/>
      <c r="E7" s="68"/>
      <c r="F7" s="202"/>
      <c r="G7" s="202"/>
      <c r="H7" s="203"/>
      <c r="I7" s="201"/>
      <c r="J7" s="200"/>
      <c r="K7" s="65"/>
      <c r="L7" s="202"/>
      <c r="M7" s="202"/>
      <c r="N7" s="202"/>
      <c r="O7" s="204"/>
      <c r="P7" s="202"/>
      <c r="Q7" s="203"/>
      <c r="R7" s="204"/>
      <c r="S7" s="202"/>
      <c r="T7" s="203"/>
      <c r="U7" s="202"/>
      <c r="V7" s="202"/>
      <c r="W7" s="203"/>
      <c r="X7" s="202"/>
      <c r="Y7" s="202"/>
      <c r="Z7" s="203"/>
    </row>
    <row r="8" spans="1:26" s="18" customFormat="1" ht="18" customHeight="1" x14ac:dyDescent="0.2">
      <c r="B8" s="821" t="s">
        <v>157</v>
      </c>
      <c r="C8" s="822"/>
      <c r="D8" s="822"/>
      <c r="E8" s="823"/>
      <c r="F8" s="228">
        <v>584.28691000000788</v>
      </c>
      <c r="G8" s="229">
        <v>629.89038999999718</v>
      </c>
      <c r="H8" s="230">
        <v>789.13661000001207</v>
      </c>
      <c r="I8" s="223">
        <v>5.721918209497459</v>
      </c>
      <c r="J8" s="221">
        <v>7.25884230889758</v>
      </c>
      <c r="K8" s="222">
        <v>9.137472165053925</v>
      </c>
      <c r="L8" s="279">
        <v>4.3899999999999997</v>
      </c>
      <c r="M8" s="221">
        <v>5.0999999999999996</v>
      </c>
      <c r="N8" s="279">
        <v>6.94</v>
      </c>
      <c r="O8" s="223">
        <v>978.27521078642712</v>
      </c>
      <c r="P8" s="221">
        <v>1216.233599261612</v>
      </c>
      <c r="Q8" s="222">
        <v>1513.7353056525874</v>
      </c>
      <c r="R8" s="223">
        <v>756</v>
      </c>
      <c r="S8" s="221">
        <v>881</v>
      </c>
      <c r="T8" s="222">
        <v>1173</v>
      </c>
      <c r="U8" s="227">
        <v>13349.530795381874</v>
      </c>
      <c r="V8" s="225">
        <v>16827.281788231143</v>
      </c>
      <c r="W8" s="226">
        <v>21105.393010203428</v>
      </c>
      <c r="X8" s="227">
        <v>9939.2579999999998</v>
      </c>
      <c r="Y8" s="225">
        <v>12213.495000000001</v>
      </c>
      <c r="Z8" s="226">
        <v>16679.7435</v>
      </c>
    </row>
    <row r="9" spans="1:26" s="20" customFormat="1" ht="24.75" customHeight="1" x14ac:dyDescent="0.2">
      <c r="B9" s="38" t="s">
        <v>53</v>
      </c>
      <c r="C9" s="824" t="s">
        <v>164</v>
      </c>
      <c r="D9" s="824"/>
      <c r="E9" s="825"/>
      <c r="F9" s="176">
        <v>491.75452000000774</v>
      </c>
      <c r="G9" s="100">
        <v>429.56068999999644</v>
      </c>
      <c r="H9" s="101">
        <v>517.0715599999744</v>
      </c>
      <c r="I9" s="70">
        <v>5.7100058146898336</v>
      </c>
      <c r="J9" s="43">
        <v>6.6990725927458676</v>
      </c>
      <c r="K9" s="44">
        <v>8.9050064430154432</v>
      </c>
      <c r="L9" s="280">
        <v>4.42</v>
      </c>
      <c r="M9" s="43">
        <v>4.8</v>
      </c>
      <c r="N9" s="280">
        <v>6.13</v>
      </c>
      <c r="O9" s="70">
        <v>982.4286497051379</v>
      </c>
      <c r="P9" s="43">
        <v>1152.1442556347536</v>
      </c>
      <c r="Q9" s="44">
        <v>1482.0110527641511</v>
      </c>
      <c r="R9" s="70">
        <v>765</v>
      </c>
      <c r="S9" s="43">
        <v>836</v>
      </c>
      <c r="T9" s="44">
        <v>1075</v>
      </c>
      <c r="U9" s="42">
        <v>13439.544245666277</v>
      </c>
      <c r="V9" s="43">
        <v>16056.822959251509</v>
      </c>
      <c r="W9" s="44">
        <v>20853.024824300148</v>
      </c>
      <c r="X9" s="42">
        <v>10038.53025</v>
      </c>
      <c r="Y9" s="43">
        <v>11575.746000000001</v>
      </c>
      <c r="Z9" s="44">
        <v>15437.0867730422</v>
      </c>
    </row>
    <row r="10" spans="1:26" s="20" customFormat="1" ht="15" customHeight="1" x14ac:dyDescent="0.2">
      <c r="B10" s="253" t="s">
        <v>54</v>
      </c>
      <c r="C10" s="254" t="s">
        <v>14</v>
      </c>
      <c r="D10" s="254"/>
      <c r="E10" s="255"/>
      <c r="F10" s="294">
        <v>175.89327999999912</v>
      </c>
      <c r="G10" s="295">
        <v>199.54499000000004</v>
      </c>
      <c r="H10" s="296">
        <v>124.51288999999942</v>
      </c>
      <c r="I10" s="259">
        <v>4.9455810022986686</v>
      </c>
      <c r="J10" s="257">
        <v>5.6920992463905442</v>
      </c>
      <c r="K10" s="258">
        <v>7.1510312281724318</v>
      </c>
      <c r="L10" s="264">
        <v>3.99</v>
      </c>
      <c r="M10" s="257">
        <v>4.37</v>
      </c>
      <c r="N10" s="264">
        <v>5.44</v>
      </c>
      <c r="O10" s="252">
        <v>857.80936230196005</v>
      </c>
      <c r="P10" s="260">
        <v>989.30291760269267</v>
      </c>
      <c r="Q10" s="261">
        <v>1241.167338337423</v>
      </c>
      <c r="R10" s="252">
        <v>693</v>
      </c>
      <c r="S10" s="260">
        <v>762</v>
      </c>
      <c r="T10" s="261">
        <v>952</v>
      </c>
      <c r="U10" s="262">
        <v>11557.161745535552</v>
      </c>
      <c r="V10" s="260">
        <v>13725.197860273101</v>
      </c>
      <c r="W10" s="261">
        <v>17229.96581441709</v>
      </c>
      <c r="X10" s="262">
        <v>9040.7939999999999</v>
      </c>
      <c r="Y10" s="260">
        <v>10312.281000000001</v>
      </c>
      <c r="Z10" s="261">
        <v>12909.30623556582</v>
      </c>
    </row>
    <row r="11" spans="1:26" s="20" customFormat="1" ht="16.5" customHeight="1" x14ac:dyDescent="0.2">
      <c r="B11" s="253"/>
      <c r="C11" s="284" t="s">
        <v>55</v>
      </c>
      <c r="D11" s="254" t="s">
        <v>16</v>
      </c>
      <c r="E11" s="255"/>
      <c r="F11" s="294">
        <v>3.4638399999999989</v>
      </c>
      <c r="G11" s="295">
        <v>1.1652000000000009</v>
      </c>
      <c r="H11" s="296">
        <v>1.6336800000000022</v>
      </c>
      <c r="I11" s="259">
        <v>5.3678089923322112</v>
      </c>
      <c r="J11" s="257">
        <v>6.7162239958805365</v>
      </c>
      <c r="K11" s="258">
        <v>12.305597179374168</v>
      </c>
      <c r="L11" s="264">
        <v>4.3600000000000003</v>
      </c>
      <c r="M11" s="257">
        <v>5.3</v>
      </c>
      <c r="N11" s="264">
        <v>10.71</v>
      </c>
      <c r="O11" s="252">
        <v>926.35417917686732</v>
      </c>
      <c r="P11" s="260">
        <v>1176.219232749743</v>
      </c>
      <c r="Q11" s="261">
        <v>2130.2199084276003</v>
      </c>
      <c r="R11" s="252">
        <v>755</v>
      </c>
      <c r="S11" s="260">
        <v>917</v>
      </c>
      <c r="T11" s="261">
        <v>1852</v>
      </c>
      <c r="U11" s="262">
        <v>12659.192866716443</v>
      </c>
      <c r="V11" s="260">
        <v>16487.273575643965</v>
      </c>
      <c r="W11" s="261">
        <v>32179.176689155003</v>
      </c>
      <c r="X11" s="262">
        <v>10278.1875</v>
      </c>
      <c r="Y11" s="260">
        <v>14254.091250000001</v>
      </c>
      <c r="Z11" s="261">
        <v>26769.414000000001</v>
      </c>
    </row>
    <row r="12" spans="1:26" s="20" customFormat="1" ht="16.5" customHeight="1" x14ac:dyDescent="0.2">
      <c r="B12" s="253"/>
      <c r="C12" s="284" t="s">
        <v>15</v>
      </c>
      <c r="D12" s="254" t="s">
        <v>17</v>
      </c>
      <c r="E12" s="255"/>
      <c r="F12" s="294">
        <v>167.85856999999987</v>
      </c>
      <c r="G12" s="295">
        <v>187.86185999999879</v>
      </c>
      <c r="H12" s="296">
        <v>116.92887000000091</v>
      </c>
      <c r="I12" s="259">
        <v>4.8821628868874614</v>
      </c>
      <c r="J12" s="257">
        <v>5.6193961552387783</v>
      </c>
      <c r="K12" s="258">
        <v>7.0834496245452501</v>
      </c>
      <c r="L12" s="264">
        <v>3.95</v>
      </c>
      <c r="M12" s="257">
        <v>4.32</v>
      </c>
      <c r="N12" s="264">
        <v>5.42</v>
      </c>
      <c r="O12" s="252">
        <v>847.06350316221904</v>
      </c>
      <c r="P12" s="260">
        <v>977.10418895032615</v>
      </c>
      <c r="Q12" s="261">
        <v>1229.8231347827079</v>
      </c>
      <c r="R12" s="252">
        <v>685</v>
      </c>
      <c r="S12" s="260">
        <v>753</v>
      </c>
      <c r="T12" s="261">
        <v>949</v>
      </c>
      <c r="U12" s="262">
        <v>11401.30647084858</v>
      </c>
      <c r="V12" s="260">
        <v>13554.483258811364</v>
      </c>
      <c r="W12" s="261">
        <v>17068.151479618195</v>
      </c>
      <c r="X12" s="262">
        <v>8911.4392499999994</v>
      </c>
      <c r="Y12" s="260">
        <v>10167.885</v>
      </c>
      <c r="Z12" s="261">
        <v>12874.30725</v>
      </c>
    </row>
    <row r="13" spans="1:26" s="18" customFormat="1" ht="16.5" customHeight="1" x14ac:dyDescent="0.2">
      <c r="B13" s="285"/>
      <c r="C13" s="286" t="s">
        <v>57</v>
      </c>
      <c r="D13" s="840" t="s">
        <v>78</v>
      </c>
      <c r="E13" s="841"/>
      <c r="F13" s="294">
        <v>26.956870000000048</v>
      </c>
      <c r="G13" s="295">
        <v>27.818710000000003</v>
      </c>
      <c r="H13" s="296">
        <v>17.172950000000043</v>
      </c>
      <c r="I13" s="259">
        <v>4.4917844653329517</v>
      </c>
      <c r="J13" s="257">
        <v>5.458147746606504</v>
      </c>
      <c r="K13" s="258">
        <v>6.8747751784055691</v>
      </c>
      <c r="L13" s="264">
        <v>3.82</v>
      </c>
      <c r="M13" s="257">
        <v>4.3499999999999996</v>
      </c>
      <c r="N13" s="264">
        <v>5.01</v>
      </c>
      <c r="O13" s="252">
        <v>778.38404940929763</v>
      </c>
      <c r="P13" s="260">
        <v>947.90041630255303</v>
      </c>
      <c r="Q13" s="261">
        <v>1194.5498472889067</v>
      </c>
      <c r="R13" s="252">
        <v>663</v>
      </c>
      <c r="S13" s="260">
        <v>761</v>
      </c>
      <c r="T13" s="261">
        <v>868</v>
      </c>
      <c r="U13" s="262">
        <v>10293.148921186481</v>
      </c>
      <c r="V13" s="260">
        <v>13659.967961015811</v>
      </c>
      <c r="W13" s="261">
        <v>16247.477568015007</v>
      </c>
      <c r="X13" s="262">
        <v>8614.625250000001</v>
      </c>
      <c r="Y13" s="260">
        <v>10764.52125</v>
      </c>
      <c r="Z13" s="261">
        <v>11748.219000000001</v>
      </c>
    </row>
    <row r="14" spans="1:26" s="18" customFormat="1" ht="21.95" customHeight="1" x14ac:dyDescent="0.2">
      <c r="B14" s="285"/>
      <c r="C14" s="287" t="s">
        <v>58</v>
      </c>
      <c r="D14" s="840" t="s">
        <v>96</v>
      </c>
      <c r="E14" s="841"/>
      <c r="F14" s="294">
        <v>63.561460000000025</v>
      </c>
      <c r="G14" s="295">
        <v>70.368690000000129</v>
      </c>
      <c r="H14" s="296">
        <v>27.21934000000028</v>
      </c>
      <c r="I14" s="259">
        <v>4.0090338280461104</v>
      </c>
      <c r="J14" s="257">
        <v>4.4453951693572975</v>
      </c>
      <c r="K14" s="258">
        <v>5.1782741903367313</v>
      </c>
      <c r="L14" s="264">
        <v>3.37</v>
      </c>
      <c r="M14" s="257">
        <v>3.53</v>
      </c>
      <c r="N14" s="264">
        <v>3.97</v>
      </c>
      <c r="O14" s="252">
        <v>694.88163928267159</v>
      </c>
      <c r="P14" s="260">
        <v>773.81378991139422</v>
      </c>
      <c r="Q14" s="261">
        <v>899.08410233312168</v>
      </c>
      <c r="R14" s="252">
        <v>586</v>
      </c>
      <c r="S14" s="260">
        <v>617</v>
      </c>
      <c r="T14" s="261">
        <v>699</v>
      </c>
      <c r="U14" s="262">
        <v>9170.4170522995373</v>
      </c>
      <c r="V14" s="260">
        <v>10443.985742278255</v>
      </c>
      <c r="W14" s="261">
        <v>12529.768459893023</v>
      </c>
      <c r="X14" s="262">
        <v>7609.8697499999998</v>
      </c>
      <c r="Y14" s="260">
        <v>8344.8855000000003</v>
      </c>
      <c r="Z14" s="261">
        <v>9746.73</v>
      </c>
    </row>
    <row r="15" spans="1:26" s="18" customFormat="1" ht="21.95" customHeight="1" x14ac:dyDescent="0.2">
      <c r="B15" s="285"/>
      <c r="C15" s="287" t="s">
        <v>59</v>
      </c>
      <c r="D15" s="840" t="s">
        <v>97</v>
      </c>
      <c r="E15" s="841"/>
      <c r="F15" s="294">
        <v>6.8040500000000188</v>
      </c>
      <c r="G15" s="295">
        <v>7.5715199999999774</v>
      </c>
      <c r="H15" s="296">
        <v>3.3909899999999955</v>
      </c>
      <c r="I15" s="259">
        <v>5.8071849266245836</v>
      </c>
      <c r="J15" s="257">
        <v>6.3763757475381437</v>
      </c>
      <c r="K15" s="258">
        <v>11.829493068395962</v>
      </c>
      <c r="L15" s="264">
        <v>5.1100000000000003</v>
      </c>
      <c r="M15" s="257">
        <v>5.0999999999999996</v>
      </c>
      <c r="N15" s="264">
        <v>10.45</v>
      </c>
      <c r="O15" s="252">
        <v>1013.5389290202161</v>
      </c>
      <c r="P15" s="260">
        <v>1110.409642977897</v>
      </c>
      <c r="Q15" s="261">
        <v>2025.9582245892786</v>
      </c>
      <c r="R15" s="252">
        <v>888</v>
      </c>
      <c r="S15" s="260">
        <v>886</v>
      </c>
      <c r="T15" s="261">
        <v>1765</v>
      </c>
      <c r="U15" s="262">
        <v>13587.195096574258</v>
      </c>
      <c r="V15" s="260">
        <v>15716.33409105381</v>
      </c>
      <c r="W15" s="261">
        <v>28451.34570258755</v>
      </c>
      <c r="X15" s="262">
        <v>11233.80825</v>
      </c>
      <c r="Y15" s="260">
        <v>12781.0515</v>
      </c>
      <c r="Z15" s="261">
        <v>23554.5975</v>
      </c>
    </row>
    <row r="16" spans="1:26" s="18" customFormat="1" ht="21.95" customHeight="1" x14ac:dyDescent="0.2">
      <c r="B16" s="285"/>
      <c r="C16" s="287" t="s">
        <v>60</v>
      </c>
      <c r="D16" s="840" t="s">
        <v>98</v>
      </c>
      <c r="E16" s="841"/>
      <c r="F16" s="294">
        <v>18.905900000000013</v>
      </c>
      <c r="G16" s="295">
        <v>26.256210000000074</v>
      </c>
      <c r="H16" s="296">
        <v>18.952030000000068</v>
      </c>
      <c r="I16" s="259">
        <v>6.1076878699242085</v>
      </c>
      <c r="J16" s="257">
        <v>7.212846336162003</v>
      </c>
      <c r="K16" s="258">
        <v>9.3710967479472878</v>
      </c>
      <c r="L16" s="264">
        <v>4.8899999999999997</v>
      </c>
      <c r="M16" s="257">
        <v>5.41</v>
      </c>
      <c r="N16" s="264">
        <v>6.77</v>
      </c>
      <c r="O16" s="252">
        <v>1059.8005775974691</v>
      </c>
      <c r="P16" s="260">
        <v>1250.8406567436814</v>
      </c>
      <c r="Q16" s="261">
        <v>1608.0745381893107</v>
      </c>
      <c r="R16" s="252">
        <v>845</v>
      </c>
      <c r="S16" s="260">
        <v>939</v>
      </c>
      <c r="T16" s="261">
        <v>1186</v>
      </c>
      <c r="U16" s="262">
        <v>14589.346273093071</v>
      </c>
      <c r="V16" s="260">
        <v>17543.108318318289</v>
      </c>
      <c r="W16" s="261">
        <v>22628.498118349602</v>
      </c>
      <c r="X16" s="262">
        <v>11554.688250000001</v>
      </c>
      <c r="Y16" s="260">
        <v>13019.706</v>
      </c>
      <c r="Z16" s="261">
        <v>16474.179749999999</v>
      </c>
    </row>
    <row r="17" spans="2:26" s="18" customFormat="1" ht="21.95" customHeight="1" x14ac:dyDescent="0.2">
      <c r="B17" s="285"/>
      <c r="C17" s="287" t="s">
        <v>61</v>
      </c>
      <c r="D17" s="840" t="s">
        <v>87</v>
      </c>
      <c r="E17" s="841"/>
      <c r="F17" s="294">
        <v>24.427329999999976</v>
      </c>
      <c r="G17" s="295">
        <v>24.642110000000017</v>
      </c>
      <c r="H17" s="296">
        <v>7.0167500000000107</v>
      </c>
      <c r="I17" s="259">
        <v>5.599082052766307</v>
      </c>
      <c r="J17" s="257">
        <v>6.6062424889751652</v>
      </c>
      <c r="K17" s="258">
        <v>6.8740911533117179</v>
      </c>
      <c r="L17" s="264">
        <v>4.57</v>
      </c>
      <c r="M17" s="257">
        <v>5.2</v>
      </c>
      <c r="N17" s="264">
        <v>5.61</v>
      </c>
      <c r="O17" s="252">
        <v>969.17352899395837</v>
      </c>
      <c r="P17" s="260">
        <v>1149.2668679751839</v>
      </c>
      <c r="Q17" s="261">
        <v>1220.6875961093099</v>
      </c>
      <c r="R17" s="252">
        <v>791</v>
      </c>
      <c r="S17" s="260">
        <v>900</v>
      </c>
      <c r="T17" s="261">
        <v>1018</v>
      </c>
      <c r="U17" s="262">
        <v>13333.756200033902</v>
      </c>
      <c r="V17" s="260">
        <v>16158.481785256336</v>
      </c>
      <c r="W17" s="261">
        <v>17205.81046889475</v>
      </c>
      <c r="X17" s="262">
        <v>10497.78975</v>
      </c>
      <c r="Y17" s="260">
        <v>12690.804</v>
      </c>
      <c r="Z17" s="261">
        <v>14496.75675</v>
      </c>
    </row>
    <row r="18" spans="2:26" s="18" customFormat="1" ht="21.95" customHeight="1" x14ac:dyDescent="0.2">
      <c r="B18" s="285"/>
      <c r="C18" s="287" t="s">
        <v>62</v>
      </c>
      <c r="D18" s="840" t="s">
        <v>88</v>
      </c>
      <c r="E18" s="841"/>
      <c r="F18" s="294">
        <v>9.6388199999999937</v>
      </c>
      <c r="G18" s="295">
        <v>12.612080000000077</v>
      </c>
      <c r="H18" s="296">
        <v>13.175209999999845</v>
      </c>
      <c r="I18" s="259">
        <v>6.4632147918521134</v>
      </c>
      <c r="J18" s="257">
        <v>6.4061980260195055</v>
      </c>
      <c r="K18" s="258">
        <v>7.1832877123021177</v>
      </c>
      <c r="L18" s="264">
        <v>5.09</v>
      </c>
      <c r="M18" s="257">
        <v>4.88</v>
      </c>
      <c r="N18" s="264">
        <v>5.96</v>
      </c>
      <c r="O18" s="252">
        <v>1128.1598494421523</v>
      </c>
      <c r="P18" s="260">
        <v>1113.8855842969604</v>
      </c>
      <c r="Q18" s="261">
        <v>1252.6747664743125</v>
      </c>
      <c r="R18" s="252">
        <v>894</v>
      </c>
      <c r="S18" s="260">
        <v>858</v>
      </c>
      <c r="T18" s="261">
        <v>1042</v>
      </c>
      <c r="U18" s="262">
        <v>15874.907088322014</v>
      </c>
      <c r="V18" s="260">
        <v>15263.119098258261</v>
      </c>
      <c r="W18" s="261">
        <v>16963.963564868398</v>
      </c>
      <c r="X18" s="262">
        <v>11932.725</v>
      </c>
      <c r="Y18" s="260">
        <v>11584.77075</v>
      </c>
      <c r="Z18" s="261">
        <v>13614.326013017006</v>
      </c>
    </row>
    <row r="19" spans="2:26" s="18" customFormat="1" ht="21.95" customHeight="1" x14ac:dyDescent="0.2">
      <c r="B19" s="285"/>
      <c r="C19" s="287" t="s">
        <v>63</v>
      </c>
      <c r="D19" s="840" t="s">
        <v>159</v>
      </c>
      <c r="E19" s="841"/>
      <c r="F19" s="294">
        <v>2.823100000000009</v>
      </c>
      <c r="G19" s="295">
        <v>6.9570900000000186</v>
      </c>
      <c r="H19" s="296">
        <v>18.504899999999921</v>
      </c>
      <c r="I19" s="259">
        <v>5.8752649215401496</v>
      </c>
      <c r="J19" s="257">
        <v>6.2188157692368522</v>
      </c>
      <c r="K19" s="258">
        <v>7.3744347659268579</v>
      </c>
      <c r="L19" s="264">
        <v>4.6399999999999997</v>
      </c>
      <c r="M19" s="257">
        <v>5.03</v>
      </c>
      <c r="N19" s="264">
        <v>6.09</v>
      </c>
      <c r="O19" s="252">
        <v>1020.1255003365097</v>
      </c>
      <c r="P19" s="260">
        <v>1084.0676101645934</v>
      </c>
      <c r="Q19" s="261">
        <v>1288.6728401666601</v>
      </c>
      <c r="R19" s="252">
        <v>803</v>
      </c>
      <c r="S19" s="260">
        <v>881</v>
      </c>
      <c r="T19" s="261">
        <v>1066</v>
      </c>
      <c r="U19" s="262">
        <v>13493.197722645378</v>
      </c>
      <c r="V19" s="260">
        <v>14725.748045377339</v>
      </c>
      <c r="W19" s="261">
        <v>18140.445118841861</v>
      </c>
      <c r="X19" s="262">
        <v>10232.061</v>
      </c>
      <c r="Y19" s="260">
        <v>11987.876250000001</v>
      </c>
      <c r="Z19" s="261">
        <v>14529.8475</v>
      </c>
    </row>
    <row r="20" spans="2:26" s="18" customFormat="1" ht="21.95" customHeight="1" x14ac:dyDescent="0.2">
      <c r="B20" s="285"/>
      <c r="C20" s="287" t="s">
        <v>64</v>
      </c>
      <c r="D20" s="840" t="s">
        <v>56</v>
      </c>
      <c r="E20" s="841"/>
      <c r="F20" s="294">
        <v>11.188050000000015</v>
      </c>
      <c r="G20" s="295">
        <v>9.03125</v>
      </c>
      <c r="H20" s="296">
        <v>4.3035899999999794</v>
      </c>
      <c r="I20" s="259">
        <v>4.4785451709636597</v>
      </c>
      <c r="J20" s="257">
        <v>4.8889103723183425</v>
      </c>
      <c r="K20" s="258">
        <v>5.3658944509119078</v>
      </c>
      <c r="L20" s="264">
        <v>3.76</v>
      </c>
      <c r="M20" s="257">
        <v>4.3099999999999996</v>
      </c>
      <c r="N20" s="264">
        <v>4.82</v>
      </c>
      <c r="O20" s="252">
        <v>775.63025102676477</v>
      </c>
      <c r="P20" s="260">
        <v>849.02801051903145</v>
      </c>
      <c r="Q20" s="261">
        <v>946.34939434286184</v>
      </c>
      <c r="R20" s="252">
        <v>652</v>
      </c>
      <c r="S20" s="260">
        <v>749</v>
      </c>
      <c r="T20" s="261">
        <v>848</v>
      </c>
      <c r="U20" s="262">
        <v>10189.470456067498</v>
      </c>
      <c r="V20" s="260">
        <v>11400.054154919844</v>
      </c>
      <c r="W20" s="261">
        <v>13094.346518825039</v>
      </c>
      <c r="X20" s="262">
        <v>8585.5455000000002</v>
      </c>
      <c r="Y20" s="260">
        <v>9826.9500000000007</v>
      </c>
      <c r="Z20" s="261">
        <v>11610.84225</v>
      </c>
    </row>
    <row r="21" spans="2:26" s="18" customFormat="1" ht="16.5" customHeight="1" x14ac:dyDescent="0.2">
      <c r="B21" s="285"/>
      <c r="C21" s="287">
        <v>33</v>
      </c>
      <c r="D21" s="840" t="s">
        <v>79</v>
      </c>
      <c r="E21" s="841"/>
      <c r="F21" s="294">
        <v>3.5529900000000034</v>
      </c>
      <c r="G21" s="295">
        <v>2.6041999999999987</v>
      </c>
      <c r="H21" s="296">
        <v>7.1931100000000221</v>
      </c>
      <c r="I21" s="259">
        <v>6.4350415002575323</v>
      </c>
      <c r="J21" s="257">
        <v>8.5819124491206455</v>
      </c>
      <c r="K21" s="258">
        <v>6.8266012753871381</v>
      </c>
      <c r="L21" s="264">
        <v>5.85</v>
      </c>
      <c r="M21" s="257">
        <v>5.23</v>
      </c>
      <c r="N21" s="264">
        <v>6.25</v>
      </c>
      <c r="O21" s="252">
        <v>1125.1279147985222</v>
      </c>
      <c r="P21" s="260">
        <v>1501.6674026572457</v>
      </c>
      <c r="Q21" s="261">
        <v>1178.9272206319672</v>
      </c>
      <c r="R21" s="252">
        <v>1018</v>
      </c>
      <c r="S21" s="260">
        <v>977</v>
      </c>
      <c r="T21" s="261">
        <v>1081</v>
      </c>
      <c r="U21" s="262">
        <v>15217.969308850068</v>
      </c>
      <c r="V21" s="260">
        <v>21348.894889284013</v>
      </c>
      <c r="W21" s="261">
        <v>15816.543638761275</v>
      </c>
      <c r="X21" s="262">
        <v>13333.193903002311</v>
      </c>
      <c r="Y21" s="260">
        <v>14849.724750000001</v>
      </c>
      <c r="Z21" s="261">
        <v>13554.17175</v>
      </c>
    </row>
    <row r="22" spans="2:26" s="18" customFormat="1" ht="24.75" customHeight="1" x14ac:dyDescent="0.2">
      <c r="B22" s="285"/>
      <c r="C22" s="284" t="s">
        <v>65</v>
      </c>
      <c r="D22" s="838" t="s">
        <v>94</v>
      </c>
      <c r="E22" s="839"/>
      <c r="F22" s="271">
        <v>4.5708700000000073</v>
      </c>
      <c r="G22" s="272">
        <v>10.517930000000019</v>
      </c>
      <c r="H22" s="273">
        <v>5.950339999999974</v>
      </c>
      <c r="I22" s="252">
        <v>6.9545517155377397</v>
      </c>
      <c r="J22" s="260">
        <v>6.877201996970884</v>
      </c>
      <c r="K22" s="261">
        <v>7.0638646531122662</v>
      </c>
      <c r="L22" s="267">
        <v>5.0999999999999996</v>
      </c>
      <c r="M22" s="260">
        <v>5.07</v>
      </c>
      <c r="N22" s="267">
        <v>5.22</v>
      </c>
      <c r="O22" s="252">
        <v>1200.4916678881698</v>
      </c>
      <c r="P22" s="260">
        <v>1186.4786892477896</v>
      </c>
      <c r="Q22" s="261">
        <v>1219.9983799245092</v>
      </c>
      <c r="R22" s="252">
        <v>896</v>
      </c>
      <c r="S22" s="260">
        <v>879</v>
      </c>
      <c r="T22" s="261">
        <v>921</v>
      </c>
      <c r="U22" s="262">
        <v>16449.099801498836</v>
      </c>
      <c r="V22" s="260">
        <v>16463.629063774861</v>
      </c>
      <c r="W22" s="261">
        <v>16297.605414397976</v>
      </c>
      <c r="X22" s="262">
        <v>11932.725</v>
      </c>
      <c r="Y22" s="260">
        <v>12069.099</v>
      </c>
      <c r="Z22" s="261">
        <v>11482.490250000001</v>
      </c>
    </row>
    <row r="23" spans="2:26" s="20" customFormat="1" ht="15.75" customHeight="1" x14ac:dyDescent="0.2">
      <c r="B23" s="253" t="s">
        <v>29</v>
      </c>
      <c r="C23" s="838" t="s">
        <v>18</v>
      </c>
      <c r="D23" s="838"/>
      <c r="E23" s="839"/>
      <c r="F23" s="271">
        <v>60.595770000000194</v>
      </c>
      <c r="G23" s="272">
        <v>35.430059999999756</v>
      </c>
      <c r="H23" s="273">
        <v>16.998539999999991</v>
      </c>
      <c r="I23" s="252">
        <v>5.2829913094594003</v>
      </c>
      <c r="J23" s="260">
        <v>7.3838480177566659</v>
      </c>
      <c r="K23" s="261">
        <v>8.9044242858504301</v>
      </c>
      <c r="L23" s="267">
        <v>4.38</v>
      </c>
      <c r="M23" s="260">
        <v>4.9400000000000004</v>
      </c>
      <c r="N23" s="267">
        <v>6.76</v>
      </c>
      <c r="O23" s="252">
        <v>913.91762543821278</v>
      </c>
      <c r="P23" s="260">
        <v>1270.8416183884476</v>
      </c>
      <c r="Q23" s="261">
        <v>1550.6926936078046</v>
      </c>
      <c r="R23" s="252">
        <v>760</v>
      </c>
      <c r="S23" s="260">
        <v>875</v>
      </c>
      <c r="T23" s="261">
        <v>1195</v>
      </c>
      <c r="U23" s="262">
        <v>12074.324514491795</v>
      </c>
      <c r="V23" s="260">
        <v>17575.76663992949</v>
      </c>
      <c r="W23" s="261">
        <v>22074.221812664164</v>
      </c>
      <c r="X23" s="262">
        <v>9564.2294999999995</v>
      </c>
      <c r="Y23" s="260">
        <v>12065.088</v>
      </c>
      <c r="Z23" s="261">
        <v>16963.52175</v>
      </c>
    </row>
    <row r="24" spans="2:26" s="20" customFormat="1" ht="14.25" customHeight="1" x14ac:dyDescent="0.2">
      <c r="B24" s="253" t="s">
        <v>66</v>
      </c>
      <c r="C24" s="838" t="s">
        <v>19</v>
      </c>
      <c r="D24" s="838"/>
      <c r="E24" s="839"/>
      <c r="F24" s="271">
        <v>255.26547000000238</v>
      </c>
      <c r="G24" s="272">
        <v>194.58564000000339</v>
      </c>
      <c r="H24" s="273">
        <v>375.56012999999734</v>
      </c>
      <c r="I24" s="252">
        <v>6.3381066710667948</v>
      </c>
      <c r="J24" s="260">
        <v>7.6070268073224501</v>
      </c>
      <c r="K24" s="261">
        <v>9.4865442617670279</v>
      </c>
      <c r="L24" s="267">
        <v>4.7300000000000004</v>
      </c>
      <c r="M24" s="260">
        <v>5.35</v>
      </c>
      <c r="N24" s="267">
        <v>6.6</v>
      </c>
      <c r="O24" s="252">
        <v>1084.5622186580865</v>
      </c>
      <c r="P24" s="260">
        <v>1297.5235266076165</v>
      </c>
      <c r="Q24" s="261">
        <v>1558.7515185384443</v>
      </c>
      <c r="R24" s="252">
        <v>817</v>
      </c>
      <c r="S24" s="260">
        <v>930</v>
      </c>
      <c r="T24" s="261">
        <v>1145</v>
      </c>
      <c r="U24" s="262">
        <v>15060.329168666216</v>
      </c>
      <c r="V24" s="260">
        <v>18174.810092730466</v>
      </c>
      <c r="W24" s="261">
        <v>22000.392747118731</v>
      </c>
      <c r="X24" s="262">
        <v>11056.3215</v>
      </c>
      <c r="Y24" s="260">
        <v>12985.612500000001</v>
      </c>
      <c r="Z24" s="261">
        <v>16693.861158933447</v>
      </c>
    </row>
    <row r="25" spans="2:26" s="20" customFormat="1" ht="16.5" customHeight="1" x14ac:dyDescent="0.2">
      <c r="B25" s="253"/>
      <c r="C25" s="284" t="s">
        <v>20</v>
      </c>
      <c r="D25" s="838" t="s">
        <v>99</v>
      </c>
      <c r="E25" s="839"/>
      <c r="F25" s="294">
        <v>118.37102999999968</v>
      </c>
      <c r="G25" s="295">
        <v>72.001640000000194</v>
      </c>
      <c r="H25" s="296">
        <v>79.7363500000003</v>
      </c>
      <c r="I25" s="259">
        <v>5.9322607178462476</v>
      </c>
      <c r="J25" s="257">
        <v>7.0841899045632832</v>
      </c>
      <c r="K25" s="258">
        <v>7.6481771450536762</v>
      </c>
      <c r="L25" s="264">
        <v>4.5999999999999996</v>
      </c>
      <c r="M25" s="257">
        <v>4.8</v>
      </c>
      <c r="N25" s="264">
        <v>5.38</v>
      </c>
      <c r="O25" s="252">
        <v>1025.7704466202604</v>
      </c>
      <c r="P25" s="260">
        <v>1221.3277305905801</v>
      </c>
      <c r="Q25" s="261">
        <v>1320.9824680964175</v>
      </c>
      <c r="R25" s="252">
        <v>797</v>
      </c>
      <c r="S25" s="260">
        <v>832</v>
      </c>
      <c r="T25" s="261">
        <v>922</v>
      </c>
      <c r="U25" s="262">
        <v>14471.476865938723</v>
      </c>
      <c r="V25" s="260">
        <v>17316.868852780219</v>
      </c>
      <c r="W25" s="261">
        <v>19115.730378231299</v>
      </c>
      <c r="X25" s="262">
        <v>10745.469000000001</v>
      </c>
      <c r="Y25" s="260">
        <v>11836.450052487928</v>
      </c>
      <c r="Z25" s="261">
        <v>13823.314018475752</v>
      </c>
    </row>
    <row r="26" spans="2:26" s="20" customFormat="1" ht="16.5" customHeight="1" x14ac:dyDescent="0.2">
      <c r="B26" s="253"/>
      <c r="C26" s="288">
        <v>45</v>
      </c>
      <c r="D26" s="840" t="s">
        <v>80</v>
      </c>
      <c r="E26" s="841"/>
      <c r="F26" s="293">
        <v>15.634409999999987</v>
      </c>
      <c r="G26" s="295">
        <v>11.988800000000014</v>
      </c>
      <c r="H26" s="292">
        <v>3.1287399999999996</v>
      </c>
      <c r="I26" s="290">
        <v>6.4210019693739673</v>
      </c>
      <c r="J26" s="257">
        <v>7.4801135643267136</v>
      </c>
      <c r="K26" s="289">
        <v>10.50513002039159</v>
      </c>
      <c r="L26" s="267">
        <v>5.09</v>
      </c>
      <c r="M26" s="260">
        <v>5.79</v>
      </c>
      <c r="N26" s="267">
        <v>7.73</v>
      </c>
      <c r="O26" s="290">
        <v>1109.1526965200476</v>
      </c>
      <c r="P26" s="260">
        <v>1288.1717085946889</v>
      </c>
      <c r="Q26" s="289">
        <v>1785.7687311825209</v>
      </c>
      <c r="R26" s="290">
        <v>877</v>
      </c>
      <c r="S26" s="260">
        <v>1001</v>
      </c>
      <c r="T26" s="289">
        <v>1298</v>
      </c>
      <c r="U26" s="267">
        <v>15663.925377564248</v>
      </c>
      <c r="V26" s="260">
        <v>17978.593344808083</v>
      </c>
      <c r="W26" s="289">
        <v>26577.964975608091</v>
      </c>
      <c r="X26" s="267">
        <v>12658.716</v>
      </c>
      <c r="Y26" s="260">
        <v>14318.267250000001</v>
      </c>
      <c r="Z26" s="289">
        <v>19909.60125</v>
      </c>
    </row>
    <row r="27" spans="2:26" s="20" customFormat="1" ht="21.95" customHeight="1" x14ac:dyDescent="0.2">
      <c r="B27" s="253"/>
      <c r="C27" s="288">
        <v>46</v>
      </c>
      <c r="D27" s="840" t="s">
        <v>81</v>
      </c>
      <c r="E27" s="841"/>
      <c r="F27" s="293">
        <v>55.890920000000293</v>
      </c>
      <c r="G27" s="295">
        <v>33.20029000000001</v>
      </c>
      <c r="H27" s="292">
        <v>6.1369600000000144</v>
      </c>
      <c r="I27" s="290">
        <v>6.5541463049812014</v>
      </c>
      <c r="J27" s="257">
        <v>8.9524840295069819</v>
      </c>
      <c r="K27" s="289">
        <v>11.200791466784857</v>
      </c>
      <c r="L27" s="267">
        <v>4.68</v>
      </c>
      <c r="M27" s="260">
        <v>5.45</v>
      </c>
      <c r="N27" s="267">
        <v>8.25</v>
      </c>
      <c r="O27" s="290">
        <v>1133.5728513683412</v>
      </c>
      <c r="P27" s="260">
        <v>1540.566422160771</v>
      </c>
      <c r="Q27" s="289">
        <v>1926.2952341224341</v>
      </c>
      <c r="R27" s="290">
        <v>810</v>
      </c>
      <c r="S27" s="260">
        <v>953</v>
      </c>
      <c r="T27" s="289">
        <v>1427</v>
      </c>
      <c r="U27" s="267">
        <v>16377.826242218711</v>
      </c>
      <c r="V27" s="260">
        <v>21964.649769001859</v>
      </c>
      <c r="W27" s="289">
        <v>29120.254883392328</v>
      </c>
      <c r="X27" s="267">
        <v>11495.982427041781</v>
      </c>
      <c r="Y27" s="260">
        <v>13442.8665</v>
      </c>
      <c r="Z27" s="289">
        <v>20522.281500000001</v>
      </c>
    </row>
    <row r="28" spans="2:26" s="20" customFormat="1" ht="16.5" customHeight="1" x14ac:dyDescent="0.2">
      <c r="B28" s="253"/>
      <c r="C28" s="288">
        <v>47</v>
      </c>
      <c r="D28" s="840" t="s">
        <v>82</v>
      </c>
      <c r="E28" s="841"/>
      <c r="F28" s="293">
        <v>46.845699999999859</v>
      </c>
      <c r="G28" s="295">
        <v>26.812549999999987</v>
      </c>
      <c r="H28" s="292">
        <v>70.470649999999893</v>
      </c>
      <c r="I28" s="290">
        <v>5.0271842922616203</v>
      </c>
      <c r="J28" s="257">
        <v>4.5937682055604574</v>
      </c>
      <c r="K28" s="289">
        <v>7.2119541965343048</v>
      </c>
      <c r="L28" s="267">
        <v>4.2</v>
      </c>
      <c r="M28" s="260">
        <v>4.0999999999999996</v>
      </c>
      <c r="N28" s="267">
        <v>5.13</v>
      </c>
      <c r="O28" s="290">
        <v>869.32475659452234</v>
      </c>
      <c r="P28" s="260">
        <v>796.14637996013084</v>
      </c>
      <c r="Q28" s="289">
        <v>1247.6331289692953</v>
      </c>
      <c r="R28" s="290">
        <v>727</v>
      </c>
      <c r="S28" s="260">
        <v>715</v>
      </c>
      <c r="T28" s="289">
        <v>885</v>
      </c>
      <c r="U28" s="267">
        <v>11799.40322500703</v>
      </c>
      <c r="V28" s="260">
        <v>11217.285599566945</v>
      </c>
      <c r="W28" s="289">
        <v>17904.603924073152</v>
      </c>
      <c r="X28" s="267">
        <v>9786.84</v>
      </c>
      <c r="Y28" s="260">
        <v>9908.1727499999997</v>
      </c>
      <c r="Z28" s="289">
        <v>13278.415500000001</v>
      </c>
    </row>
    <row r="29" spans="2:26" s="20" customFormat="1" ht="14.25" customHeight="1" x14ac:dyDescent="0.2">
      <c r="B29" s="253"/>
      <c r="C29" s="284" t="s">
        <v>1</v>
      </c>
      <c r="D29" s="838" t="str">
        <f>"Transportes e armazenagem"</f>
        <v>Transportes e armazenagem</v>
      </c>
      <c r="E29" s="839"/>
      <c r="F29" s="293">
        <v>24.548090000000144</v>
      </c>
      <c r="G29" s="295">
        <v>22.994959999999988</v>
      </c>
      <c r="H29" s="292">
        <v>35.865859999999621</v>
      </c>
      <c r="I29" s="290">
        <v>6.2455593449429392</v>
      </c>
      <c r="J29" s="257">
        <v>6.9377088283693382</v>
      </c>
      <c r="K29" s="289">
        <v>9.6123432673857625</v>
      </c>
      <c r="L29" s="267">
        <v>4.91</v>
      </c>
      <c r="M29" s="260">
        <v>5.21</v>
      </c>
      <c r="N29" s="267">
        <v>6.69</v>
      </c>
      <c r="O29" s="290">
        <v>1067.0349228799457</v>
      </c>
      <c r="P29" s="260">
        <v>1193.3333199970771</v>
      </c>
      <c r="Q29" s="289">
        <v>1632.2250031088088</v>
      </c>
      <c r="R29" s="290">
        <v>850</v>
      </c>
      <c r="S29" s="260">
        <v>929</v>
      </c>
      <c r="T29" s="289">
        <v>1180</v>
      </c>
      <c r="U29" s="267">
        <v>14341.557898032514</v>
      </c>
      <c r="V29" s="260">
        <v>16699.411815997795</v>
      </c>
      <c r="W29" s="289">
        <v>23014.989836072673</v>
      </c>
      <c r="X29" s="267">
        <v>11748.219000000001</v>
      </c>
      <c r="Y29" s="260">
        <v>13568.21025</v>
      </c>
      <c r="Z29" s="289">
        <v>17618.317500000001</v>
      </c>
    </row>
    <row r="30" spans="2:26" s="20" customFormat="1" ht="15.75" customHeight="1" x14ac:dyDescent="0.2">
      <c r="B30" s="253"/>
      <c r="C30" s="284" t="s">
        <v>21</v>
      </c>
      <c r="D30" s="838" t="str">
        <f>"Alojamento, restauração e similares"</f>
        <v>Alojamento, restauração e similares</v>
      </c>
      <c r="E30" s="839"/>
      <c r="F30" s="293">
        <v>47.694419999999667</v>
      </c>
      <c r="G30" s="295">
        <v>27.257910000000027</v>
      </c>
      <c r="H30" s="292">
        <v>27.140149999999764</v>
      </c>
      <c r="I30" s="290">
        <v>4.3577772473173937</v>
      </c>
      <c r="J30" s="257">
        <v>5.5437323991457896</v>
      </c>
      <c r="K30" s="289">
        <v>5.176971166334746</v>
      </c>
      <c r="L30" s="267">
        <v>3.75</v>
      </c>
      <c r="M30" s="260">
        <v>4.3499999999999996</v>
      </c>
      <c r="N30" s="267">
        <v>4</v>
      </c>
      <c r="O30" s="290">
        <v>754.02429466591616</v>
      </c>
      <c r="P30" s="260">
        <v>959.24018789408308</v>
      </c>
      <c r="Q30" s="289">
        <v>894.06985186154122</v>
      </c>
      <c r="R30" s="290">
        <v>649</v>
      </c>
      <c r="S30" s="260">
        <v>751</v>
      </c>
      <c r="T30" s="289">
        <v>696</v>
      </c>
      <c r="U30" s="267">
        <v>10242.36348966713</v>
      </c>
      <c r="V30" s="260">
        <v>13405.786693447104</v>
      </c>
      <c r="W30" s="289">
        <v>12919.619225886923</v>
      </c>
      <c r="X30" s="267">
        <v>8663.76</v>
      </c>
      <c r="Y30" s="260">
        <v>10284.204</v>
      </c>
      <c r="Z30" s="289">
        <v>9866.0572499999998</v>
      </c>
    </row>
    <row r="31" spans="2:26" s="20" customFormat="1" ht="15" customHeight="1" x14ac:dyDescent="0.2">
      <c r="B31" s="253"/>
      <c r="C31" s="284" t="s">
        <v>22</v>
      </c>
      <c r="D31" s="838" t="str">
        <f>"Activ de informação e de comunicação "</f>
        <v xml:space="preserve">Activ de informação e de comunicação </v>
      </c>
      <c r="E31" s="839"/>
      <c r="F31" s="293">
        <v>11.413159999999987</v>
      </c>
      <c r="G31" s="295">
        <v>16.683949999999971</v>
      </c>
      <c r="H31" s="292">
        <v>27.730679999999836</v>
      </c>
      <c r="I31" s="290">
        <v>8.8451771814291487</v>
      </c>
      <c r="J31" s="257">
        <v>10.594242142897818</v>
      </c>
      <c r="K31" s="289">
        <v>12.504077184547915</v>
      </c>
      <c r="L31" s="267">
        <v>7.23</v>
      </c>
      <c r="M31" s="260">
        <v>9.25</v>
      </c>
      <c r="N31" s="267">
        <v>10.64</v>
      </c>
      <c r="O31" s="290">
        <v>1488.3042014656769</v>
      </c>
      <c r="P31" s="260">
        <v>1796.5736003764086</v>
      </c>
      <c r="Q31" s="289">
        <v>2088.8851852893572</v>
      </c>
      <c r="R31" s="290">
        <v>1250</v>
      </c>
      <c r="S31" s="260">
        <v>1573</v>
      </c>
      <c r="T31" s="289">
        <v>1759</v>
      </c>
      <c r="U31" s="267">
        <v>20684.830085438567</v>
      </c>
      <c r="V31" s="260">
        <v>25393.149522505959</v>
      </c>
      <c r="W31" s="289">
        <v>31607.956349073727</v>
      </c>
      <c r="X31" s="267">
        <v>17688.510000000002</v>
      </c>
      <c r="Y31" s="260">
        <v>21584.193750000002</v>
      </c>
      <c r="Z31" s="289">
        <v>26681.172000000002</v>
      </c>
    </row>
    <row r="32" spans="2:26" s="48" customFormat="1" ht="21.95" customHeight="1" x14ac:dyDescent="0.2">
      <c r="B32" s="253"/>
      <c r="C32" s="288" t="s">
        <v>69</v>
      </c>
      <c r="D32" s="840" t="s">
        <v>89</v>
      </c>
      <c r="E32" s="841"/>
      <c r="F32" s="293">
        <v>2.2357999999999989</v>
      </c>
      <c r="G32" s="295">
        <v>3.0355899999999956</v>
      </c>
      <c r="H32" s="292">
        <v>2.0903900000000029</v>
      </c>
      <c r="I32" s="290">
        <v>7.2550145809106334</v>
      </c>
      <c r="J32" s="257">
        <v>10.854597755296325</v>
      </c>
      <c r="K32" s="289">
        <v>14.188613368797212</v>
      </c>
      <c r="L32" s="267">
        <v>5.75</v>
      </c>
      <c r="M32" s="260">
        <v>8.2899999999999991</v>
      </c>
      <c r="N32" s="267">
        <v>10.75</v>
      </c>
      <c r="O32" s="290">
        <v>1242.8704222202341</v>
      </c>
      <c r="P32" s="260">
        <v>1789.5282663337266</v>
      </c>
      <c r="Q32" s="289">
        <v>2389.4975817909594</v>
      </c>
      <c r="R32" s="290">
        <v>984</v>
      </c>
      <c r="S32" s="260">
        <v>1383</v>
      </c>
      <c r="T32" s="289">
        <v>1784</v>
      </c>
      <c r="U32" s="267">
        <v>16115.929057001769</v>
      </c>
      <c r="V32" s="260">
        <v>24334.694331169445</v>
      </c>
      <c r="W32" s="289">
        <v>37246.965023921482</v>
      </c>
      <c r="X32" s="267">
        <v>12915.42</v>
      </c>
      <c r="Y32" s="260">
        <v>17690.515500000001</v>
      </c>
      <c r="Z32" s="289">
        <v>26334.220499999999</v>
      </c>
    </row>
    <row r="33" spans="2:26" s="48" customFormat="1" ht="15" customHeight="1" x14ac:dyDescent="0.2">
      <c r="B33" s="253"/>
      <c r="C33" s="288" t="s">
        <v>70</v>
      </c>
      <c r="D33" s="840" t="s">
        <v>90</v>
      </c>
      <c r="E33" s="841"/>
      <c r="F33" s="293">
        <v>1.1179200000000011</v>
      </c>
      <c r="G33" s="295">
        <v>1.4623699999999977</v>
      </c>
      <c r="H33" s="292">
        <v>14.268369999999939</v>
      </c>
      <c r="I33" s="290">
        <v>7.1857536317446717</v>
      </c>
      <c r="J33" s="257">
        <v>10.562850578171044</v>
      </c>
      <c r="K33" s="289">
        <v>14.168909195654443</v>
      </c>
      <c r="L33" s="267">
        <v>5.24</v>
      </c>
      <c r="M33" s="260">
        <v>9.61</v>
      </c>
      <c r="N33" s="267">
        <v>12.69</v>
      </c>
      <c r="O33" s="290">
        <v>1221.46255546014</v>
      </c>
      <c r="P33" s="260">
        <v>1801.3323645862533</v>
      </c>
      <c r="Q33" s="289">
        <v>2314.7330052416646</v>
      </c>
      <c r="R33" s="290">
        <v>881</v>
      </c>
      <c r="S33" s="260">
        <v>1655</v>
      </c>
      <c r="T33" s="289">
        <v>2037</v>
      </c>
      <c r="U33" s="267">
        <v>16412.130451612367</v>
      </c>
      <c r="V33" s="260">
        <v>25061.53090864413</v>
      </c>
      <c r="W33" s="289">
        <v>35715.14878005637</v>
      </c>
      <c r="X33" s="267">
        <v>11815.403250000001</v>
      </c>
      <c r="Y33" s="260">
        <v>21925.12875</v>
      </c>
      <c r="Z33" s="289">
        <v>30023.337750000002</v>
      </c>
    </row>
    <row r="34" spans="2:26" s="48" customFormat="1" ht="15" customHeight="1" x14ac:dyDescent="0.2">
      <c r="B34" s="253"/>
      <c r="C34" s="288" t="s">
        <v>71</v>
      </c>
      <c r="D34" s="840" t="s">
        <v>91</v>
      </c>
      <c r="E34" s="841"/>
      <c r="F34" s="293">
        <v>8.0594400000000253</v>
      </c>
      <c r="G34" s="295">
        <v>12.185989999999965</v>
      </c>
      <c r="H34" s="292">
        <v>11.37191999999996</v>
      </c>
      <c r="I34" s="290">
        <v>9.5164878825327719</v>
      </c>
      <c r="J34" s="257">
        <v>10.53315339992894</v>
      </c>
      <c r="K34" s="289">
        <v>10.105557258580772</v>
      </c>
      <c r="L34" s="267">
        <v>8.0500000000000007</v>
      </c>
      <c r="M34" s="260">
        <v>9.32</v>
      </c>
      <c r="N34" s="267">
        <v>8.09</v>
      </c>
      <c r="O34" s="290">
        <v>1593.4043643230809</v>
      </c>
      <c r="P34" s="260">
        <v>1797.7575560130922</v>
      </c>
      <c r="Q34" s="289">
        <v>1750.2548215253003</v>
      </c>
      <c r="R34" s="290">
        <v>1392</v>
      </c>
      <c r="S34" s="260">
        <v>1601</v>
      </c>
      <c r="T34" s="289">
        <v>1400</v>
      </c>
      <c r="U34" s="267">
        <v>22541.099824613866</v>
      </c>
      <c r="V34" s="260">
        <v>25696.991779149532</v>
      </c>
      <c r="W34" s="289">
        <v>25408.898958775961</v>
      </c>
      <c r="X34" s="267">
        <v>20307.692999999999</v>
      </c>
      <c r="Y34" s="260">
        <v>22034.428500000002</v>
      </c>
      <c r="Z34" s="289">
        <v>19653.900000000001</v>
      </c>
    </row>
    <row r="35" spans="2:26" s="20" customFormat="1" ht="16.5" customHeight="1" x14ac:dyDescent="0.2">
      <c r="B35" s="253"/>
      <c r="C35" s="284" t="s">
        <v>23</v>
      </c>
      <c r="D35" s="838" t="s">
        <v>122</v>
      </c>
      <c r="E35" s="839"/>
      <c r="F35" s="294">
        <v>6.7051899999999929</v>
      </c>
      <c r="G35" s="295">
        <v>11.06084000000004</v>
      </c>
      <c r="H35" s="296">
        <v>83.161560000000108</v>
      </c>
      <c r="I35" s="259">
        <v>14.838120724394081</v>
      </c>
      <c r="J35" s="257">
        <v>11.940790428213409</v>
      </c>
      <c r="K35" s="258">
        <v>17.042721577132557</v>
      </c>
      <c r="L35" s="264">
        <v>11.13</v>
      </c>
      <c r="M35" s="257">
        <v>10.050000000000001</v>
      </c>
      <c r="N35" s="264">
        <v>14.93</v>
      </c>
      <c r="O35" s="252">
        <v>2387.5174111397273</v>
      </c>
      <c r="P35" s="260">
        <v>1892.5031154957474</v>
      </c>
      <c r="Q35" s="261">
        <v>2603.0756748670901</v>
      </c>
      <c r="R35" s="252">
        <v>1750</v>
      </c>
      <c r="S35" s="260">
        <v>1530</v>
      </c>
      <c r="T35" s="261">
        <v>2273</v>
      </c>
      <c r="U35" s="262">
        <v>34525.251117467786</v>
      </c>
      <c r="V35" s="260">
        <v>25999.137372069901</v>
      </c>
      <c r="W35" s="261">
        <v>35894.375003334717</v>
      </c>
      <c r="X35" s="262">
        <v>23386.1355</v>
      </c>
      <c r="Y35" s="260">
        <v>21543.081000000002</v>
      </c>
      <c r="Z35" s="261">
        <v>30411.402000000002</v>
      </c>
    </row>
    <row r="36" spans="2:26" s="20" customFormat="1" ht="16.5" customHeight="1" x14ac:dyDescent="0.2">
      <c r="B36" s="19"/>
      <c r="C36" s="23">
        <v>64</v>
      </c>
      <c r="D36" s="826" t="s">
        <v>92</v>
      </c>
      <c r="E36" s="827"/>
      <c r="F36" s="177">
        <v>4.181160000000002</v>
      </c>
      <c r="G36" s="178">
        <v>6.8142800000000108</v>
      </c>
      <c r="H36" s="179">
        <v>75.603980000000561</v>
      </c>
      <c r="I36" s="118">
        <v>16.923000961455664</v>
      </c>
      <c r="J36" s="46">
        <v>11.478509130825266</v>
      </c>
      <c r="K36" s="47">
        <v>17.433087166839641</v>
      </c>
      <c r="L36" s="265">
        <v>12.59</v>
      </c>
      <c r="M36" s="46">
        <v>10.01</v>
      </c>
      <c r="N36" s="265">
        <v>15.29</v>
      </c>
      <c r="O36" s="69">
        <v>2740.5392211730727</v>
      </c>
      <c r="P36" s="53">
        <v>1844.0818971336664</v>
      </c>
      <c r="Q36" s="54">
        <v>2658.1058647970608</v>
      </c>
      <c r="R36" s="69">
        <v>1954</v>
      </c>
      <c r="S36" s="53">
        <v>1528</v>
      </c>
      <c r="T36" s="54">
        <v>2339</v>
      </c>
      <c r="U36" s="52">
        <v>38177.15773944775</v>
      </c>
      <c r="V36" s="53">
        <v>25531.420327610493</v>
      </c>
      <c r="W36" s="54">
        <v>36580.337763602831</v>
      </c>
      <c r="X36" s="52">
        <v>26670.141750000003</v>
      </c>
      <c r="Y36" s="53">
        <v>21565.141500000002</v>
      </c>
      <c r="Z36" s="54">
        <v>31096.28025</v>
      </c>
    </row>
    <row r="37" spans="2:26" s="20" customFormat="1" ht="21.95" customHeight="1" x14ac:dyDescent="0.2">
      <c r="B37" s="19"/>
      <c r="C37" s="23" t="s">
        <v>72</v>
      </c>
      <c r="D37" s="826" t="s">
        <v>93</v>
      </c>
      <c r="E37" s="827"/>
      <c r="F37" s="177">
        <v>2.5240299999999944</v>
      </c>
      <c r="G37" s="178">
        <v>4.246560000000005</v>
      </c>
      <c r="H37" s="179">
        <v>7.5575800000000219</v>
      </c>
      <c r="I37" s="118">
        <v>11.384430454471625</v>
      </c>
      <c r="J37" s="46">
        <v>12.682594193888701</v>
      </c>
      <c r="K37" s="47">
        <v>13.137610121229274</v>
      </c>
      <c r="L37" s="265">
        <v>8.8699999999999992</v>
      </c>
      <c r="M37" s="46">
        <v>10.11</v>
      </c>
      <c r="N37" s="265">
        <v>11.37</v>
      </c>
      <c r="O37" s="69">
        <v>1802.7221942686908</v>
      </c>
      <c r="P37" s="53">
        <v>1970.2026510869966</v>
      </c>
      <c r="Q37" s="54">
        <v>2052.5685841234895</v>
      </c>
      <c r="R37" s="69">
        <v>1406</v>
      </c>
      <c r="S37" s="53">
        <v>1569</v>
      </c>
      <c r="T37" s="54">
        <v>1757</v>
      </c>
      <c r="U37" s="52">
        <v>28529.843747179129</v>
      </c>
      <c r="V37" s="53">
        <v>26752.123038801576</v>
      </c>
      <c r="W37" s="54">
        <v>29012.133704653617</v>
      </c>
      <c r="X37" s="52">
        <v>19131.467250000002</v>
      </c>
      <c r="Y37" s="53">
        <v>21510.993000000002</v>
      </c>
      <c r="Z37" s="54">
        <v>24782.966250000001</v>
      </c>
    </row>
    <row r="38" spans="2:26" s="20" customFormat="1" ht="21.95" customHeight="1" x14ac:dyDescent="0.2">
      <c r="B38" s="19"/>
      <c r="C38" s="48" t="s">
        <v>73</v>
      </c>
      <c r="D38" s="834" t="s">
        <v>83</v>
      </c>
      <c r="E38" s="835"/>
      <c r="F38" s="177">
        <v>27.366639999999922</v>
      </c>
      <c r="G38" s="178">
        <v>18.220059999999954</v>
      </c>
      <c r="H38" s="179">
        <v>12.070420000000111</v>
      </c>
      <c r="I38" s="118">
        <v>8.7175681486656753</v>
      </c>
      <c r="J38" s="46">
        <v>10.231375549806105</v>
      </c>
      <c r="K38" s="47">
        <v>8.9161473005910299</v>
      </c>
      <c r="L38" s="265">
        <v>6.75</v>
      </c>
      <c r="M38" s="46">
        <v>7.59</v>
      </c>
      <c r="N38" s="265">
        <v>7.73</v>
      </c>
      <c r="O38" s="69">
        <v>1472.2240362718965</v>
      </c>
      <c r="P38" s="53">
        <v>1736.5089769188455</v>
      </c>
      <c r="Q38" s="54">
        <v>1533.5293494344028</v>
      </c>
      <c r="R38" s="69">
        <v>1157</v>
      </c>
      <c r="S38" s="53">
        <v>1300</v>
      </c>
      <c r="T38" s="54">
        <v>1337</v>
      </c>
      <c r="U38" s="52">
        <v>20331.094746741393</v>
      </c>
      <c r="V38" s="53">
        <v>24852.906080456542</v>
      </c>
      <c r="W38" s="54">
        <v>21636.472547546524</v>
      </c>
      <c r="X38" s="52">
        <v>15462.405000000001</v>
      </c>
      <c r="Y38" s="53">
        <v>19729.106250000001</v>
      </c>
      <c r="Z38" s="54">
        <v>17688.510000000002</v>
      </c>
    </row>
    <row r="39" spans="2:26" s="20" customFormat="1" ht="17.100000000000001" customHeight="1" x14ac:dyDescent="0.2">
      <c r="B39" s="19"/>
      <c r="C39" s="48" t="s">
        <v>25</v>
      </c>
      <c r="D39" s="834" t="s">
        <v>84</v>
      </c>
      <c r="E39" s="835"/>
      <c r="F39" s="177">
        <v>19.166939999999929</v>
      </c>
      <c r="G39" s="178">
        <v>26.366280000000007</v>
      </c>
      <c r="H39" s="179">
        <v>109.85511000000201</v>
      </c>
      <c r="I39" s="118">
        <v>6.0270113747943128</v>
      </c>
      <c r="J39" s="46">
        <v>6.229803286622154</v>
      </c>
      <c r="K39" s="47">
        <v>5.4253626963734263</v>
      </c>
      <c r="L39" s="265">
        <v>4.67</v>
      </c>
      <c r="M39" s="46">
        <v>4.74</v>
      </c>
      <c r="N39" s="265">
        <v>4.53</v>
      </c>
      <c r="O39" s="69">
        <v>1042.8645579315209</v>
      </c>
      <c r="P39" s="53">
        <v>1077.4517891792091</v>
      </c>
      <c r="Q39" s="54">
        <v>949.94102049508467</v>
      </c>
      <c r="R39" s="69">
        <v>808</v>
      </c>
      <c r="S39" s="53">
        <v>843</v>
      </c>
      <c r="T39" s="54">
        <v>809</v>
      </c>
      <c r="U39" s="52">
        <v>13958.456460165124</v>
      </c>
      <c r="V39" s="53">
        <v>14217.148172526277</v>
      </c>
      <c r="W39" s="54">
        <v>13071.917511654507</v>
      </c>
      <c r="X39" s="52">
        <v>10911.925500000001</v>
      </c>
      <c r="Y39" s="53">
        <v>11105.642802155504</v>
      </c>
      <c r="Z39" s="54">
        <v>10553.94375</v>
      </c>
    </row>
    <row r="40" spans="2:26" s="18" customFormat="1" ht="24.75" customHeight="1" x14ac:dyDescent="0.2">
      <c r="B40" s="38" t="s">
        <v>67</v>
      </c>
      <c r="C40" s="836" t="s">
        <v>161</v>
      </c>
      <c r="D40" s="836"/>
      <c r="E40" s="837"/>
      <c r="F40" s="184">
        <v>92.532390000000333</v>
      </c>
      <c r="G40" s="185">
        <v>200.3296999999998</v>
      </c>
      <c r="H40" s="186">
        <v>272.06505000000334</v>
      </c>
      <c r="I40" s="119">
        <v>5.7852254902310545</v>
      </c>
      <c r="J40" s="56">
        <v>8.4591389474451386</v>
      </c>
      <c r="K40" s="57">
        <v>9.579283465479989</v>
      </c>
      <c r="L40" s="263">
        <v>4.2300000000000004</v>
      </c>
      <c r="M40" s="56">
        <v>7.28</v>
      </c>
      <c r="N40" s="263">
        <v>7.57</v>
      </c>
      <c r="O40" s="70">
        <v>956.20215764447357</v>
      </c>
      <c r="P40" s="43">
        <v>1353.6583678805519</v>
      </c>
      <c r="Q40" s="44">
        <v>1574.0286396580527</v>
      </c>
      <c r="R40" s="70">
        <v>717</v>
      </c>
      <c r="S40" s="43">
        <v>1168</v>
      </c>
      <c r="T40" s="44">
        <v>1300</v>
      </c>
      <c r="U40" s="42">
        <v>12870.971133566823</v>
      </c>
      <c r="V40" s="43">
        <v>18473.194224324201</v>
      </c>
      <c r="W40" s="44">
        <v>21585.386668009156</v>
      </c>
      <c r="X40" s="42">
        <v>9590.3009999999995</v>
      </c>
      <c r="Y40" s="43">
        <v>15830.41425</v>
      </c>
      <c r="Z40" s="44">
        <v>18567.921750000001</v>
      </c>
    </row>
    <row r="41" spans="2:26" s="18" customFormat="1" ht="15.95" customHeight="1" x14ac:dyDescent="0.2">
      <c r="B41" s="49"/>
      <c r="C41" s="58" t="s">
        <v>74</v>
      </c>
      <c r="D41" s="828" t="s">
        <v>24</v>
      </c>
      <c r="E41" s="829"/>
      <c r="F41" s="177">
        <v>15.663119999999964</v>
      </c>
      <c r="G41" s="178">
        <v>112.15960999999966</v>
      </c>
      <c r="H41" s="179">
        <v>114.79861000000038</v>
      </c>
      <c r="I41" s="118">
        <v>8.4351060899744112</v>
      </c>
      <c r="J41" s="46">
        <v>10.730723653550486</v>
      </c>
      <c r="K41" s="47">
        <v>11.758606155597178</v>
      </c>
      <c r="L41" s="265">
        <v>7.49</v>
      </c>
      <c r="M41" s="46">
        <v>11.36</v>
      </c>
      <c r="N41" s="265">
        <v>11.82</v>
      </c>
      <c r="O41" s="69">
        <v>1344.1455878522286</v>
      </c>
      <c r="P41" s="53">
        <v>1696.0976670657121</v>
      </c>
      <c r="Q41" s="54">
        <v>1860.7658167638106</v>
      </c>
      <c r="R41" s="69">
        <v>1196</v>
      </c>
      <c r="S41" s="53">
        <v>1748</v>
      </c>
      <c r="T41" s="54">
        <v>1858</v>
      </c>
      <c r="U41" s="52">
        <v>17755.155055583935</v>
      </c>
      <c r="V41" s="53">
        <v>23239.112202040673</v>
      </c>
      <c r="W41" s="54">
        <v>25475.885990433904</v>
      </c>
      <c r="X41" s="52">
        <v>16055.03025</v>
      </c>
      <c r="Y41" s="53">
        <v>24031.906500000001</v>
      </c>
      <c r="Z41" s="54">
        <v>25254.258750000001</v>
      </c>
    </row>
    <row r="42" spans="2:26" s="18" customFormat="1" ht="12.75" customHeight="1" x14ac:dyDescent="0.2">
      <c r="B42" s="49"/>
      <c r="C42" s="58" t="s">
        <v>75</v>
      </c>
      <c r="D42" s="828" t="s">
        <v>85</v>
      </c>
      <c r="E42" s="829"/>
      <c r="F42" s="187">
        <v>57.092849999999565</v>
      </c>
      <c r="G42" s="91">
        <v>72.958920000000447</v>
      </c>
      <c r="H42" s="92">
        <v>153.83105999999705</v>
      </c>
      <c r="I42" s="71">
        <v>4.7240225404757359</v>
      </c>
      <c r="J42" s="36">
        <v>5.0704002745654595</v>
      </c>
      <c r="K42" s="37">
        <v>7.9318449661596242</v>
      </c>
      <c r="L42" s="115">
        <v>3.84</v>
      </c>
      <c r="M42" s="36">
        <v>4.1500000000000004</v>
      </c>
      <c r="N42" s="115">
        <v>7.11</v>
      </c>
      <c r="O42" s="71">
        <v>788.47787962940936</v>
      </c>
      <c r="P42" s="36">
        <v>833.76420854365711</v>
      </c>
      <c r="Q42" s="37">
        <v>1356.714039349401</v>
      </c>
      <c r="R42" s="71">
        <v>650</v>
      </c>
      <c r="S42" s="36">
        <v>700</v>
      </c>
      <c r="T42" s="37">
        <v>1118</v>
      </c>
      <c r="U42" s="35">
        <v>10714.763310346403</v>
      </c>
      <c r="V42" s="36">
        <v>11326.788771601014</v>
      </c>
      <c r="W42" s="37">
        <v>18617.569853404431</v>
      </c>
      <c r="X42" s="35">
        <v>8915.4502499999999</v>
      </c>
      <c r="Y42" s="36">
        <v>9439.8885000000009</v>
      </c>
      <c r="Z42" s="37">
        <v>15793.3125</v>
      </c>
    </row>
    <row r="43" spans="2:26" s="18" customFormat="1" ht="12.75" customHeight="1" x14ac:dyDescent="0.2">
      <c r="B43" s="49"/>
      <c r="C43" s="58" t="s">
        <v>76</v>
      </c>
      <c r="D43" s="828" t="s">
        <v>95</v>
      </c>
      <c r="E43" s="829"/>
      <c r="F43" s="177">
        <v>5.5909199999999979</v>
      </c>
      <c r="G43" s="178">
        <v>5.1682000000000068</v>
      </c>
      <c r="H43" s="179">
        <v>1.8852100000000009</v>
      </c>
      <c r="I43" s="118">
        <v>6.4850467364941737</v>
      </c>
      <c r="J43" s="46">
        <v>9.6274891838551184</v>
      </c>
      <c r="K43" s="47">
        <v>9.1439536178993261</v>
      </c>
      <c r="L43" s="265">
        <v>5.27</v>
      </c>
      <c r="M43" s="46">
        <v>6.2</v>
      </c>
      <c r="N43" s="265">
        <v>6.82</v>
      </c>
      <c r="O43" s="69">
        <v>1093.5499613659294</v>
      </c>
      <c r="P43" s="53">
        <v>1577.4529139739188</v>
      </c>
      <c r="Q43" s="54">
        <v>1525.0943926671298</v>
      </c>
      <c r="R43" s="69">
        <v>902</v>
      </c>
      <c r="S43" s="53">
        <v>993</v>
      </c>
      <c r="T43" s="54">
        <v>1180</v>
      </c>
      <c r="U43" s="52">
        <v>14430.557376448753</v>
      </c>
      <c r="V43" s="53">
        <v>20508.917004026636</v>
      </c>
      <c r="W43" s="54">
        <v>21515.959374340335</v>
      </c>
      <c r="X43" s="52">
        <v>11601.817500000001</v>
      </c>
      <c r="Y43" s="53">
        <v>13344.597</v>
      </c>
      <c r="Z43" s="54">
        <v>16274.6325</v>
      </c>
    </row>
    <row r="44" spans="2:26" s="18" customFormat="1" ht="15.95" customHeight="1" thickBot="1" x14ac:dyDescent="0.25">
      <c r="B44" s="59"/>
      <c r="C44" s="60" t="s">
        <v>77</v>
      </c>
      <c r="D44" s="830" t="s">
        <v>86</v>
      </c>
      <c r="E44" s="831"/>
      <c r="F44" s="104">
        <v>14.185499999999978</v>
      </c>
      <c r="G44" s="105">
        <v>10.042969999999965</v>
      </c>
      <c r="H44" s="106">
        <v>1.5501700000000012</v>
      </c>
      <c r="I44" s="109">
        <v>6.8545609671847982</v>
      </c>
      <c r="J44" s="110">
        <v>7.1069882713978068</v>
      </c>
      <c r="K44" s="111">
        <v>12.201372172084351</v>
      </c>
      <c r="L44" s="268">
        <v>4.76</v>
      </c>
      <c r="M44" s="110">
        <v>5.3</v>
      </c>
      <c r="N44" s="268">
        <v>7.92</v>
      </c>
      <c r="O44" s="109">
        <v>1148.7615995206388</v>
      </c>
      <c r="P44" s="110">
        <v>1191.0016200386945</v>
      </c>
      <c r="Q44" s="111">
        <v>1964.2808595186325</v>
      </c>
      <c r="R44" s="109">
        <v>802</v>
      </c>
      <c r="S44" s="110">
        <v>872</v>
      </c>
      <c r="T44" s="111">
        <v>1357</v>
      </c>
      <c r="U44" s="112">
        <v>15527.760892831899</v>
      </c>
      <c r="V44" s="110">
        <v>16008.14825783223</v>
      </c>
      <c r="W44" s="111">
        <v>27559.608355012082</v>
      </c>
      <c r="X44" s="112">
        <v>10448.655000000001</v>
      </c>
      <c r="Y44" s="110">
        <v>11792.34</v>
      </c>
      <c r="Z44" s="111">
        <v>18236.011500000001</v>
      </c>
    </row>
    <row r="45" spans="2:26" s="18" customFormat="1" ht="14.25" customHeight="1" x14ac:dyDescent="0.2">
      <c r="B45" s="845" t="s">
        <v>179</v>
      </c>
      <c r="C45" s="846"/>
      <c r="D45" s="846"/>
      <c r="E45" s="846"/>
      <c r="F45" s="846"/>
      <c r="G45" s="846"/>
      <c r="H45" s="846"/>
      <c r="I45" s="846"/>
      <c r="J45" s="846"/>
      <c r="K45" s="846"/>
      <c r="L45" s="846"/>
      <c r="M45" s="846"/>
      <c r="N45" s="846"/>
      <c r="O45" s="846"/>
      <c r="P45" s="846"/>
      <c r="Q45" s="846"/>
      <c r="R45" s="846"/>
      <c r="S45" s="846"/>
      <c r="T45" s="846"/>
      <c r="U45" s="846"/>
      <c r="V45" s="846"/>
      <c r="W45" s="846"/>
      <c r="X45" s="846"/>
      <c r="Y45" s="846"/>
      <c r="Z45" s="846"/>
    </row>
    <row r="46" spans="2:26" s="18" customFormat="1" ht="9.75" customHeight="1" x14ac:dyDescent="0.2">
      <c r="B46" s="63" t="s">
        <v>180</v>
      </c>
      <c r="C46" s="22"/>
      <c r="D46" s="64"/>
      <c r="E46" s="64"/>
      <c r="F46" s="64"/>
      <c r="G46" s="64"/>
      <c r="H46" s="64"/>
      <c r="I46" s="64"/>
      <c r="J46" s="64"/>
      <c r="K46" s="64"/>
      <c r="L46" s="64"/>
      <c r="M46" s="64"/>
      <c r="N46" s="64"/>
      <c r="O46" s="64"/>
      <c r="P46" s="64"/>
      <c r="Q46" s="64"/>
      <c r="R46" s="64"/>
      <c r="S46" s="64"/>
      <c r="T46" s="64"/>
      <c r="U46" s="64"/>
      <c r="V46" s="64"/>
      <c r="W46" s="64"/>
      <c r="X46" s="64"/>
      <c r="Y46" s="64"/>
      <c r="Z46" s="64"/>
    </row>
    <row r="47" spans="2:26" s="18" customFormat="1" ht="11.25" customHeight="1" x14ac:dyDescent="0.2">
      <c r="B47" s="63" t="s">
        <v>139</v>
      </c>
      <c r="C47" s="22"/>
      <c r="D47" s="64"/>
      <c r="E47" s="64"/>
      <c r="F47" s="64"/>
      <c r="G47" s="64"/>
      <c r="H47" s="64"/>
      <c r="I47" s="64"/>
      <c r="J47" s="64"/>
      <c r="K47" s="64"/>
      <c r="L47" s="64"/>
      <c r="M47" s="64"/>
      <c r="N47" s="64"/>
      <c r="O47" s="64"/>
      <c r="P47" s="64"/>
      <c r="Q47" s="64"/>
      <c r="R47" s="64"/>
      <c r="S47" s="64"/>
      <c r="T47" s="64"/>
      <c r="U47" s="64"/>
      <c r="V47" s="64"/>
      <c r="W47" s="64"/>
      <c r="X47" s="64"/>
      <c r="Y47" s="64"/>
      <c r="Z47" s="64"/>
    </row>
  </sheetData>
  <mergeCells count="47">
    <mergeCell ref="D16:E16"/>
    <mergeCell ref="B4:E6"/>
    <mergeCell ref="B8:E8"/>
    <mergeCell ref="C9:E9"/>
    <mergeCell ref="D13:E13"/>
    <mergeCell ref="D14:E14"/>
    <mergeCell ref="D15:E15"/>
    <mergeCell ref="U5:W5"/>
    <mergeCell ref="F4:H5"/>
    <mergeCell ref="R5:T5"/>
    <mergeCell ref="O5:Q5"/>
    <mergeCell ref="B2:Y2"/>
    <mergeCell ref="X5:Z5"/>
    <mergeCell ref="I4:N4"/>
    <mergeCell ref="O4:T4"/>
    <mergeCell ref="U4:Z4"/>
    <mergeCell ref="L5:N5"/>
    <mergeCell ref="I5:K5"/>
    <mergeCell ref="D44:E44"/>
    <mergeCell ref="B45:Z45"/>
    <mergeCell ref="C40:E40"/>
    <mergeCell ref="D29:E29"/>
    <mergeCell ref="D30:E30"/>
    <mergeCell ref="D31:E31"/>
    <mergeCell ref="D32:E32"/>
    <mergeCell ref="D33:E33"/>
    <mergeCell ref="D34:E34"/>
    <mergeCell ref="D35:E35"/>
    <mergeCell ref="D36:E36"/>
    <mergeCell ref="D37:E37"/>
    <mergeCell ref="D38:E38"/>
    <mergeCell ref="D39:E39"/>
    <mergeCell ref="D41:E41"/>
    <mergeCell ref="D42:E42"/>
    <mergeCell ref="D43:E43"/>
    <mergeCell ref="D28:E28"/>
    <mergeCell ref="D17:E17"/>
    <mergeCell ref="D18:E18"/>
    <mergeCell ref="D19:E19"/>
    <mergeCell ref="D20:E20"/>
    <mergeCell ref="D21:E21"/>
    <mergeCell ref="D22:E22"/>
    <mergeCell ref="C23:E23"/>
    <mergeCell ref="C24:E24"/>
    <mergeCell ref="D25:E25"/>
    <mergeCell ref="D26:E26"/>
    <mergeCell ref="D27:E27"/>
  </mergeCells>
  <printOptions horizontalCentered="1" verticalCentered="1"/>
  <pageMargins left="0.23622047244094491" right="0.23622047244094491" top="0.70866141732283472" bottom="0.19685039370078741" header="0.19685039370078741" footer="0"/>
  <pageSetup paperSize="9" scale="64" orientation="landscape" r:id="rId1"/>
  <headerFooter scaleWithDoc="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0" tint="-0.14999847407452621"/>
  </sheetPr>
  <dimension ref="B2:T43"/>
  <sheetViews>
    <sheetView showGridLines="0" workbookViewId="0"/>
  </sheetViews>
  <sheetFormatPr defaultRowHeight="12" x14ac:dyDescent="0.2"/>
  <cols>
    <col min="1" max="1" width="1.140625" style="64" customWidth="1"/>
    <col min="2" max="2" width="6.42578125" style="63" customWidth="1"/>
    <col min="3" max="3" width="6.7109375" style="22" customWidth="1"/>
    <col min="4" max="4" width="0.85546875" style="64" customWidth="1"/>
    <col min="5" max="5" width="45.7109375" style="64" customWidth="1"/>
    <col min="6" max="7" width="7.7109375" style="64" customWidth="1"/>
    <col min="8" max="20" width="9.5703125" style="64" customWidth="1"/>
    <col min="21" max="16384" width="9.140625" style="64"/>
  </cols>
  <sheetData>
    <row r="2" spans="2:20" s="17" customFormat="1" ht="37.5" customHeight="1" x14ac:dyDescent="0.2">
      <c r="B2" s="819" t="s">
        <v>191</v>
      </c>
      <c r="C2" s="819"/>
      <c r="D2" s="819"/>
      <c r="E2" s="819"/>
      <c r="F2" s="819"/>
      <c r="G2" s="819"/>
      <c r="H2" s="819"/>
      <c r="I2" s="819"/>
      <c r="J2" s="819"/>
      <c r="K2" s="819"/>
      <c r="L2" s="819"/>
      <c r="M2" s="819"/>
      <c r="N2" s="819"/>
      <c r="O2" s="819"/>
      <c r="P2" s="819"/>
      <c r="Q2" s="819"/>
      <c r="R2" s="819"/>
      <c r="S2" s="819"/>
      <c r="T2" s="162"/>
    </row>
    <row r="3" spans="2:20" s="18" customFormat="1" ht="6.75" customHeight="1" thickBot="1" x14ac:dyDescent="0.25">
      <c r="B3" s="22"/>
      <c r="C3" s="22"/>
      <c r="E3" s="20"/>
    </row>
    <row r="4" spans="2:20" s="23" customFormat="1" ht="32.1" customHeight="1" thickBot="1" x14ac:dyDescent="0.25">
      <c r="B4" s="809" t="s">
        <v>52</v>
      </c>
      <c r="C4" s="810"/>
      <c r="D4" s="810"/>
      <c r="E4" s="811"/>
      <c r="F4" s="809" t="s">
        <v>118</v>
      </c>
      <c r="G4" s="810"/>
      <c r="H4" s="811"/>
      <c r="I4" s="815" t="s">
        <v>145</v>
      </c>
      <c r="J4" s="816"/>
      <c r="K4" s="816"/>
      <c r="L4" s="816"/>
      <c r="M4" s="816"/>
      <c r="N4" s="817"/>
      <c r="O4" s="815" t="s">
        <v>146</v>
      </c>
      <c r="P4" s="816"/>
      <c r="Q4" s="816"/>
      <c r="R4" s="816"/>
      <c r="S4" s="816"/>
      <c r="T4" s="817"/>
    </row>
    <row r="5" spans="2:20" s="23" customFormat="1" ht="15.75" customHeight="1" thickBot="1" x14ac:dyDescent="0.25">
      <c r="B5" s="818"/>
      <c r="C5" s="819"/>
      <c r="D5" s="819"/>
      <c r="E5" s="820"/>
      <c r="F5" s="812"/>
      <c r="G5" s="813"/>
      <c r="H5" s="814"/>
      <c r="I5" s="815" t="s">
        <v>143</v>
      </c>
      <c r="J5" s="816"/>
      <c r="K5" s="817"/>
      <c r="L5" s="815" t="s">
        <v>128</v>
      </c>
      <c r="M5" s="816"/>
      <c r="N5" s="817"/>
      <c r="O5" s="815" t="s">
        <v>143</v>
      </c>
      <c r="P5" s="816"/>
      <c r="Q5" s="817"/>
      <c r="R5" s="815" t="s">
        <v>128</v>
      </c>
      <c r="S5" s="816"/>
      <c r="T5" s="817"/>
    </row>
    <row r="6" spans="2:20" s="23" customFormat="1" ht="25.5" customHeight="1" thickBot="1" x14ac:dyDescent="0.25">
      <c r="B6" s="812"/>
      <c r="C6" s="813"/>
      <c r="D6" s="813"/>
      <c r="E6" s="814"/>
      <c r="F6" s="164" t="s">
        <v>109</v>
      </c>
      <c r="G6" s="164" t="s">
        <v>110</v>
      </c>
      <c r="H6" s="164" t="s">
        <v>111</v>
      </c>
      <c r="I6" s="164" t="s">
        <v>109</v>
      </c>
      <c r="J6" s="164" t="s">
        <v>110</v>
      </c>
      <c r="K6" s="164" t="s">
        <v>111</v>
      </c>
      <c r="L6" s="164" t="s">
        <v>109</v>
      </c>
      <c r="M6" s="164" t="s">
        <v>110</v>
      </c>
      <c r="N6" s="164" t="s">
        <v>111</v>
      </c>
      <c r="O6" s="164" t="s">
        <v>109</v>
      </c>
      <c r="P6" s="164" t="s">
        <v>110</v>
      </c>
      <c r="Q6" s="164" t="s">
        <v>111</v>
      </c>
      <c r="R6" s="164" t="s">
        <v>109</v>
      </c>
      <c r="S6" s="164" t="s">
        <v>110</v>
      </c>
      <c r="T6" s="164" t="s">
        <v>111</v>
      </c>
    </row>
    <row r="7" spans="2:20" s="23" customFormat="1" ht="5.25" customHeight="1" x14ac:dyDescent="0.2">
      <c r="B7" s="66"/>
      <c r="C7" s="67"/>
      <c r="D7" s="67"/>
      <c r="E7" s="68"/>
      <c r="F7" s="202"/>
      <c r="G7" s="202"/>
      <c r="H7" s="203"/>
      <c r="I7" s="201"/>
      <c r="J7" s="200"/>
      <c r="K7" s="65"/>
      <c r="L7" s="202"/>
      <c r="M7" s="202"/>
      <c r="N7" s="202"/>
      <c r="O7" s="204"/>
      <c r="P7" s="202"/>
      <c r="Q7" s="203"/>
      <c r="R7" s="204"/>
      <c r="S7" s="202"/>
      <c r="T7" s="203"/>
    </row>
    <row r="8" spans="2:20" s="18" customFormat="1" ht="18" customHeight="1" x14ac:dyDescent="0.2">
      <c r="B8" s="821" t="s">
        <v>157</v>
      </c>
      <c r="C8" s="822"/>
      <c r="D8" s="822"/>
      <c r="E8" s="823"/>
      <c r="F8" s="220">
        <v>20.316439999999997</v>
      </c>
      <c r="G8" s="221">
        <v>28.606870000000001</v>
      </c>
      <c r="H8" s="222">
        <v>110.60258999999748</v>
      </c>
      <c r="I8" s="223">
        <v>6.4368988070744706</v>
      </c>
      <c r="J8" s="221">
        <v>8.3609250784863978</v>
      </c>
      <c r="K8" s="222">
        <v>5.5794512633022526</v>
      </c>
      <c r="L8" s="279">
        <v>4.25</v>
      </c>
      <c r="M8" s="221">
        <v>4.76</v>
      </c>
      <c r="N8" s="279">
        <v>4.1399999999999997</v>
      </c>
      <c r="O8" s="281">
        <v>497.07080325096359</v>
      </c>
      <c r="P8" s="282">
        <v>576.16658900466825</v>
      </c>
      <c r="Q8" s="283">
        <v>501.017363246196</v>
      </c>
      <c r="R8" s="281">
        <v>413</v>
      </c>
      <c r="S8" s="282">
        <v>445</v>
      </c>
      <c r="T8" s="283">
        <v>402</v>
      </c>
    </row>
    <row r="9" spans="2:20" s="20" customFormat="1" ht="24.75" customHeight="1" x14ac:dyDescent="0.2">
      <c r="B9" s="38" t="s">
        <v>53</v>
      </c>
      <c r="C9" s="824" t="s">
        <v>165</v>
      </c>
      <c r="D9" s="824"/>
      <c r="E9" s="825"/>
      <c r="F9" s="42">
        <v>14.159979999999999</v>
      </c>
      <c r="G9" s="43">
        <v>16.021289999999958</v>
      </c>
      <c r="H9" s="44">
        <v>97.147659999997529</v>
      </c>
      <c r="I9" s="70">
        <v>5.3787747440321256</v>
      </c>
      <c r="J9" s="43">
        <v>4.8663141295114229</v>
      </c>
      <c r="K9" s="44">
        <v>4.4689094250957737</v>
      </c>
      <c r="L9" s="280">
        <v>4.01</v>
      </c>
      <c r="M9" s="43">
        <v>3.96</v>
      </c>
      <c r="N9" s="280">
        <v>3.95</v>
      </c>
      <c r="O9" s="99">
        <v>470.68192469198402</v>
      </c>
      <c r="P9" s="100">
        <v>410.76364886972272</v>
      </c>
      <c r="Q9" s="101">
        <v>428.15480691969265</v>
      </c>
      <c r="R9" s="99">
        <v>392</v>
      </c>
      <c r="S9" s="100">
        <v>355</v>
      </c>
      <c r="T9" s="101">
        <v>376</v>
      </c>
    </row>
    <row r="10" spans="2:20" s="20" customFormat="1" ht="16.5" customHeight="1" x14ac:dyDescent="0.2">
      <c r="B10" s="253" t="s">
        <v>54</v>
      </c>
      <c r="C10" s="254" t="s">
        <v>14</v>
      </c>
      <c r="D10" s="254"/>
      <c r="E10" s="255"/>
      <c r="F10" s="256">
        <v>1.8434400000000002</v>
      </c>
      <c r="G10" s="257">
        <v>0.98797000000000013</v>
      </c>
      <c r="H10" s="258">
        <v>1.3474300000000008</v>
      </c>
      <c r="I10" s="259">
        <v>6.5788996115957099</v>
      </c>
      <c r="J10" s="257">
        <v>10.854446288854929</v>
      </c>
      <c r="K10" s="258">
        <v>6.6413128696852519</v>
      </c>
      <c r="L10" s="264">
        <v>4.87</v>
      </c>
      <c r="M10" s="257">
        <v>6.2</v>
      </c>
      <c r="N10" s="264">
        <v>5.84</v>
      </c>
      <c r="O10" s="276">
        <v>466.43188278435957</v>
      </c>
      <c r="P10" s="272">
        <v>642.4168345192669</v>
      </c>
      <c r="Q10" s="273">
        <v>955.11111523418606</v>
      </c>
      <c r="R10" s="276">
        <v>400</v>
      </c>
      <c r="S10" s="272">
        <v>400</v>
      </c>
      <c r="T10" s="273">
        <v>864</v>
      </c>
    </row>
    <row r="11" spans="2:20" s="20" customFormat="1" ht="16.5" customHeight="1" x14ac:dyDescent="0.2">
      <c r="B11" s="19"/>
      <c r="C11" s="48" t="s">
        <v>55</v>
      </c>
      <c r="D11" s="20" t="s">
        <v>16</v>
      </c>
      <c r="E11" s="21"/>
      <c r="F11" s="45">
        <v>5.4950000000000006E-2</v>
      </c>
      <c r="G11" s="46">
        <v>1.453E-2</v>
      </c>
      <c r="H11" s="47">
        <v>0.38779999999999987</v>
      </c>
      <c r="I11" s="118">
        <v>4.3621747042766152</v>
      </c>
      <c r="J11" s="46">
        <v>4.66</v>
      </c>
      <c r="K11" s="47">
        <v>7.19941825683342</v>
      </c>
      <c r="L11" s="265">
        <v>3</v>
      </c>
      <c r="M11" s="46">
        <v>4.66</v>
      </c>
      <c r="N11" s="265">
        <v>6.9</v>
      </c>
      <c r="O11" s="277">
        <v>301.83712465878068</v>
      </c>
      <c r="P11" s="181">
        <v>503</v>
      </c>
      <c r="Q11" s="182">
        <v>1128.8299123259415</v>
      </c>
      <c r="R11" s="277">
        <v>240</v>
      </c>
      <c r="S11" s="181">
        <v>503</v>
      </c>
      <c r="T11" s="182">
        <v>1056</v>
      </c>
    </row>
    <row r="12" spans="2:20" s="20" customFormat="1" ht="14.25" customHeight="1" x14ac:dyDescent="0.2">
      <c r="B12" s="19"/>
      <c r="C12" s="48" t="s">
        <v>15</v>
      </c>
      <c r="D12" s="20" t="s">
        <v>17</v>
      </c>
      <c r="E12" s="21"/>
      <c r="F12" s="45">
        <v>1.7259599999999999</v>
      </c>
      <c r="G12" s="46">
        <v>0.92646000000000006</v>
      </c>
      <c r="H12" s="47">
        <v>0.9213700000000008</v>
      </c>
      <c r="I12" s="118">
        <v>6.6990193863125436</v>
      </c>
      <c r="J12" s="46">
        <v>11.301648964877058</v>
      </c>
      <c r="K12" s="47">
        <v>6.415223742904586</v>
      </c>
      <c r="L12" s="265">
        <v>4.88</v>
      </c>
      <c r="M12" s="46">
        <v>6.2</v>
      </c>
      <c r="N12" s="265">
        <v>4.4400000000000004</v>
      </c>
      <c r="O12" s="277">
        <v>470.44203805418437</v>
      </c>
      <c r="P12" s="181">
        <v>661.5196986378254</v>
      </c>
      <c r="Q12" s="182">
        <v>898.52525044227605</v>
      </c>
      <c r="R12" s="277">
        <v>400</v>
      </c>
      <c r="S12" s="181">
        <v>400</v>
      </c>
      <c r="T12" s="182">
        <v>722</v>
      </c>
    </row>
    <row r="13" spans="2:20" s="18" customFormat="1" ht="14.25" customHeight="1" x14ac:dyDescent="0.2">
      <c r="B13" s="49"/>
      <c r="C13" s="50" t="s">
        <v>57</v>
      </c>
      <c r="D13" s="826" t="s">
        <v>78</v>
      </c>
      <c r="E13" s="827"/>
      <c r="F13" s="45">
        <v>0.61434</v>
      </c>
      <c r="G13" s="46">
        <v>0.27674999999999994</v>
      </c>
      <c r="H13" s="47">
        <v>0.1827</v>
      </c>
      <c r="I13" s="118">
        <v>5.1038364749161698</v>
      </c>
      <c r="J13" s="46">
        <v>6.621950135501355</v>
      </c>
      <c r="K13" s="47">
        <v>5.2241527093596059</v>
      </c>
      <c r="L13" s="265">
        <v>4.0599999999999996</v>
      </c>
      <c r="M13" s="46">
        <v>6.14</v>
      </c>
      <c r="N13" s="265">
        <v>3.58</v>
      </c>
      <c r="O13" s="277">
        <v>434.88641468893445</v>
      </c>
      <c r="P13" s="181">
        <v>760.80144534778674</v>
      </c>
      <c r="Q13" s="182">
        <v>622.66338259441704</v>
      </c>
      <c r="R13" s="277">
        <v>353</v>
      </c>
      <c r="S13" s="181">
        <v>270</v>
      </c>
      <c r="T13" s="182">
        <v>231</v>
      </c>
    </row>
    <row r="14" spans="2:20" s="18" customFormat="1" ht="11.25" customHeight="1" x14ac:dyDescent="0.2">
      <c r="B14" s="49"/>
      <c r="C14" s="51" t="s">
        <v>58</v>
      </c>
      <c r="D14" s="826" t="s">
        <v>96</v>
      </c>
      <c r="E14" s="827"/>
      <c r="F14" s="45">
        <v>0.32113999999999993</v>
      </c>
      <c r="G14" s="46">
        <v>0.33659000000000006</v>
      </c>
      <c r="H14" s="47">
        <v>0.40608999999999978</v>
      </c>
      <c r="I14" s="118">
        <v>7.9469642523509982</v>
      </c>
      <c r="J14" s="46">
        <v>14.754129356190022</v>
      </c>
      <c r="K14" s="47">
        <v>4.625118323524342</v>
      </c>
      <c r="L14" s="265">
        <v>6.31</v>
      </c>
      <c r="M14" s="46">
        <v>6.2</v>
      </c>
      <c r="N14" s="265">
        <v>3.88</v>
      </c>
      <c r="O14" s="277">
        <v>380.23407236719186</v>
      </c>
      <c r="P14" s="181">
        <v>371.8737336225081</v>
      </c>
      <c r="Q14" s="182">
        <v>695.90952744465517</v>
      </c>
      <c r="R14" s="277">
        <v>390</v>
      </c>
      <c r="S14" s="181">
        <v>400</v>
      </c>
      <c r="T14" s="182">
        <v>613</v>
      </c>
    </row>
    <row r="15" spans="2:20" s="18" customFormat="1" ht="13.5" customHeight="1" x14ac:dyDescent="0.2">
      <c r="B15" s="49"/>
      <c r="C15" s="51" t="s">
        <v>59</v>
      </c>
      <c r="D15" s="826" t="s">
        <v>97</v>
      </c>
      <c r="E15" s="827"/>
      <c r="F15" s="45">
        <v>0.11292999999999997</v>
      </c>
      <c r="G15" s="46">
        <v>2.8439999999999997E-2</v>
      </c>
      <c r="H15" s="47">
        <v>1.018E-2</v>
      </c>
      <c r="I15" s="118">
        <v>6.8863596918445058</v>
      </c>
      <c r="J15" s="46">
        <v>14.612573839662447</v>
      </c>
      <c r="K15" s="47">
        <v>11.780000000000001</v>
      </c>
      <c r="L15" s="265">
        <v>5</v>
      </c>
      <c r="M15" s="46">
        <v>3.14</v>
      </c>
      <c r="N15" s="265">
        <v>11.780000000000001</v>
      </c>
      <c r="O15" s="277">
        <v>557.21225537943849</v>
      </c>
      <c r="P15" s="181">
        <v>1229.3607594936709</v>
      </c>
      <c r="Q15" s="182">
        <v>1966.5</v>
      </c>
      <c r="R15" s="277">
        <v>434</v>
      </c>
      <c r="S15" s="181">
        <v>380</v>
      </c>
      <c r="T15" s="182">
        <v>1966.5</v>
      </c>
    </row>
    <row r="16" spans="2:20" s="18" customFormat="1" ht="19.5" customHeight="1" x14ac:dyDescent="0.2">
      <c r="B16" s="49"/>
      <c r="C16" s="51" t="s">
        <v>60</v>
      </c>
      <c r="D16" s="826" t="s">
        <v>98</v>
      </c>
      <c r="E16" s="827"/>
      <c r="F16" s="45">
        <v>0.24495999999999998</v>
      </c>
      <c r="G16" s="46">
        <v>4.0350000000000004E-2</v>
      </c>
      <c r="H16" s="47">
        <v>5.4030000000000002E-2</v>
      </c>
      <c r="I16" s="118">
        <v>8.4786218158066635</v>
      </c>
      <c r="J16" s="46">
        <v>20.41619083023544</v>
      </c>
      <c r="K16" s="47">
        <v>14.072324634462335</v>
      </c>
      <c r="L16" s="265">
        <v>8.07</v>
      </c>
      <c r="M16" s="46">
        <v>10.87</v>
      </c>
      <c r="N16" s="265">
        <v>16.54</v>
      </c>
      <c r="O16" s="277">
        <v>701.3154392553887</v>
      </c>
      <c r="P16" s="181">
        <v>1010.0924411400248</v>
      </c>
      <c r="Q16" s="182">
        <v>2279.4947251526928</v>
      </c>
      <c r="R16" s="277">
        <v>694</v>
      </c>
      <c r="S16" s="181">
        <v>1000</v>
      </c>
      <c r="T16" s="182">
        <v>2679</v>
      </c>
    </row>
    <row r="17" spans="2:20" s="18" customFormat="1" ht="20.25" customHeight="1" x14ac:dyDescent="0.2">
      <c r="B17" s="49"/>
      <c r="C17" s="51" t="s">
        <v>61</v>
      </c>
      <c r="D17" s="826" t="s">
        <v>87</v>
      </c>
      <c r="E17" s="827"/>
      <c r="F17" s="45">
        <v>0.20316000000000004</v>
      </c>
      <c r="G17" s="46">
        <v>7.5299999999999978E-2</v>
      </c>
      <c r="H17" s="47">
        <v>5.4420000000000003E-2</v>
      </c>
      <c r="I17" s="118">
        <v>7.0920309115967726</v>
      </c>
      <c r="J17" s="46">
        <v>6.2330265604249666</v>
      </c>
      <c r="K17" s="47">
        <v>12.046666666666667</v>
      </c>
      <c r="L17" s="265">
        <v>3.9</v>
      </c>
      <c r="M17" s="46">
        <v>6.29</v>
      </c>
      <c r="N17" s="265">
        <v>10.6</v>
      </c>
      <c r="O17" s="277">
        <v>494.70176215790508</v>
      </c>
      <c r="P17" s="181">
        <v>257.5081009296149</v>
      </c>
      <c r="Q17" s="182">
        <v>1737.8333333333335</v>
      </c>
      <c r="R17" s="277">
        <v>547</v>
      </c>
      <c r="S17" s="181">
        <v>220</v>
      </c>
      <c r="T17" s="182">
        <v>1549</v>
      </c>
    </row>
    <row r="18" spans="2:20" s="18" customFormat="1" ht="19.5" customHeight="1" x14ac:dyDescent="0.2">
      <c r="B18" s="49"/>
      <c r="C18" s="51" t="s">
        <v>62</v>
      </c>
      <c r="D18" s="826" t="s">
        <v>88</v>
      </c>
      <c r="E18" s="827"/>
      <c r="F18" s="45">
        <v>0.11488</v>
      </c>
      <c r="G18" s="46">
        <v>5.3600000000000009E-2</v>
      </c>
      <c r="H18" s="47">
        <v>7.3060000000000014E-2</v>
      </c>
      <c r="I18" s="118">
        <v>7.0707068245125342</v>
      </c>
      <c r="J18" s="46">
        <v>12.981955223880597</v>
      </c>
      <c r="K18" s="47">
        <v>9.8070517382972895</v>
      </c>
      <c r="L18" s="265">
        <v>3.92</v>
      </c>
      <c r="M18" s="46">
        <v>13.43</v>
      </c>
      <c r="N18" s="265">
        <v>9.52</v>
      </c>
      <c r="O18" s="277">
        <v>497.58739554317549</v>
      </c>
      <c r="P18" s="181">
        <v>710.28059701492543</v>
      </c>
      <c r="Q18" s="182">
        <v>1017.7429509991788</v>
      </c>
      <c r="R18" s="277">
        <v>305</v>
      </c>
      <c r="S18" s="181">
        <v>625</v>
      </c>
      <c r="T18" s="182">
        <v>1023</v>
      </c>
    </row>
    <row r="19" spans="2:20" s="18" customFormat="1" ht="21.95" customHeight="1" x14ac:dyDescent="0.2">
      <c r="B19" s="49"/>
      <c r="C19" s="51" t="s">
        <v>63</v>
      </c>
      <c r="D19" s="826" t="s">
        <v>159</v>
      </c>
      <c r="E19" s="827"/>
      <c r="F19" s="45">
        <v>4.81E-3</v>
      </c>
      <c r="G19" s="46">
        <v>4.8039999999999999E-2</v>
      </c>
      <c r="H19" s="47">
        <v>0.12040000000000001</v>
      </c>
      <c r="I19" s="118">
        <v>13.329064449064449</v>
      </c>
      <c r="J19" s="46">
        <v>9.9050000000000011</v>
      </c>
      <c r="K19" s="47">
        <v>6.2826495016611297</v>
      </c>
      <c r="L19" s="265">
        <v>4.24</v>
      </c>
      <c r="M19" s="46">
        <v>9.65</v>
      </c>
      <c r="N19" s="265">
        <v>6.97</v>
      </c>
      <c r="O19" s="277">
        <v>1069.8960498960498</v>
      </c>
      <c r="P19" s="181">
        <v>1676.75</v>
      </c>
      <c r="Q19" s="182">
        <v>917.65116279069764</v>
      </c>
      <c r="R19" s="277">
        <v>412</v>
      </c>
      <c r="S19" s="181">
        <v>1636.5</v>
      </c>
      <c r="T19" s="182">
        <v>962</v>
      </c>
    </row>
    <row r="20" spans="2:20" s="18" customFormat="1" ht="21.95" customHeight="1" x14ac:dyDescent="0.2">
      <c r="B20" s="49"/>
      <c r="C20" s="51" t="s">
        <v>64</v>
      </c>
      <c r="D20" s="826" t="s">
        <v>56</v>
      </c>
      <c r="E20" s="827"/>
      <c r="F20" s="45">
        <v>0.10289</v>
      </c>
      <c r="G20" s="46">
        <v>5.9520000000000003E-2</v>
      </c>
      <c r="H20" s="47">
        <v>0</v>
      </c>
      <c r="I20" s="118">
        <v>6.1397521625036449</v>
      </c>
      <c r="J20" s="46">
        <v>11.204879032258065</v>
      </c>
      <c r="K20" s="47">
        <v>0</v>
      </c>
      <c r="L20" s="265">
        <v>5.07</v>
      </c>
      <c r="M20" s="46">
        <v>10.91</v>
      </c>
      <c r="N20" s="265">
        <v>0</v>
      </c>
      <c r="O20" s="277">
        <v>216.82369520847507</v>
      </c>
      <c r="P20" s="181">
        <v>929.56451612903231</v>
      </c>
      <c r="Q20" s="182">
        <v>0</v>
      </c>
      <c r="R20" s="277">
        <v>125</v>
      </c>
      <c r="S20" s="181">
        <v>1004</v>
      </c>
      <c r="T20" s="182">
        <v>0</v>
      </c>
    </row>
    <row r="21" spans="2:20" s="18" customFormat="1" ht="16.5" customHeight="1" x14ac:dyDescent="0.2">
      <c r="B21" s="49"/>
      <c r="C21" s="51">
        <v>33</v>
      </c>
      <c r="D21" s="826" t="s">
        <v>79</v>
      </c>
      <c r="E21" s="827"/>
      <c r="F21" s="45">
        <v>6.8499999999999993E-3</v>
      </c>
      <c r="G21" s="46">
        <v>7.8700000000000003E-3</v>
      </c>
      <c r="H21" s="47">
        <v>2.0489999999999998E-2</v>
      </c>
      <c r="I21" s="118">
        <v>10.383795620437956</v>
      </c>
      <c r="J21" s="46">
        <v>15.82</v>
      </c>
      <c r="K21" s="47">
        <v>3.3853489507076624</v>
      </c>
      <c r="L21" s="265">
        <v>12.5</v>
      </c>
      <c r="M21" s="46">
        <v>15.82</v>
      </c>
      <c r="N21" s="265">
        <v>3.36</v>
      </c>
      <c r="O21" s="277">
        <v>415.44525547445255</v>
      </c>
      <c r="P21" s="181">
        <v>1028</v>
      </c>
      <c r="Q21" s="182">
        <v>435.20009760858954</v>
      </c>
      <c r="R21" s="277">
        <v>500</v>
      </c>
      <c r="S21" s="181">
        <v>1028</v>
      </c>
      <c r="T21" s="182">
        <v>437</v>
      </c>
    </row>
    <row r="22" spans="2:20" s="18" customFormat="1" ht="19.5" customHeight="1" x14ac:dyDescent="0.2">
      <c r="B22" s="285"/>
      <c r="C22" s="284" t="s">
        <v>65</v>
      </c>
      <c r="D22" s="838" t="s">
        <v>94</v>
      </c>
      <c r="E22" s="839"/>
      <c r="F22" s="262">
        <v>6.2530000000000002E-2</v>
      </c>
      <c r="G22" s="260">
        <v>4.6980000000000001E-2</v>
      </c>
      <c r="H22" s="261">
        <v>3.8259999999999995E-2</v>
      </c>
      <c r="I22" s="252">
        <v>5.2113497521189824</v>
      </c>
      <c r="J22" s="260">
        <v>3.951294167730949</v>
      </c>
      <c r="K22" s="261">
        <v>6.4290407736539477</v>
      </c>
      <c r="L22" s="267">
        <v>4.8899999999999997</v>
      </c>
      <c r="M22" s="260">
        <v>3.7</v>
      </c>
      <c r="N22" s="267">
        <v>6.36</v>
      </c>
      <c r="O22" s="276">
        <v>500.38541500079964</v>
      </c>
      <c r="P22" s="272">
        <v>308.82141336739033</v>
      </c>
      <c r="Q22" s="273">
        <v>557.00261369576583</v>
      </c>
      <c r="R22" s="276">
        <v>550</v>
      </c>
      <c r="S22" s="272">
        <v>266</v>
      </c>
      <c r="T22" s="273">
        <v>509</v>
      </c>
    </row>
    <row r="23" spans="2:20" s="20" customFormat="1" ht="14.25" customHeight="1" x14ac:dyDescent="0.2">
      <c r="B23" s="253" t="s">
        <v>29</v>
      </c>
      <c r="C23" s="838" t="s">
        <v>18</v>
      </c>
      <c r="D23" s="838"/>
      <c r="E23" s="839"/>
      <c r="F23" s="262">
        <v>1.8466099999999999</v>
      </c>
      <c r="G23" s="260">
        <v>0.20091000000000003</v>
      </c>
      <c r="H23" s="261">
        <v>7.3639999999999997E-2</v>
      </c>
      <c r="I23" s="252">
        <v>5.6128517120561465</v>
      </c>
      <c r="J23" s="260">
        <v>13.592274650340949</v>
      </c>
      <c r="K23" s="261">
        <v>5.3335442694187929</v>
      </c>
      <c r="L23" s="267">
        <v>5.2</v>
      </c>
      <c r="M23" s="260">
        <v>11.14</v>
      </c>
      <c r="N23" s="267">
        <v>3.71</v>
      </c>
      <c r="O23" s="276">
        <v>501.88537915423404</v>
      </c>
      <c r="P23" s="272">
        <v>366.14693146184862</v>
      </c>
      <c r="Q23" s="273">
        <v>412.89638783269959</v>
      </c>
      <c r="R23" s="276">
        <v>375</v>
      </c>
      <c r="S23" s="272">
        <v>297</v>
      </c>
      <c r="T23" s="273">
        <v>323</v>
      </c>
    </row>
    <row r="24" spans="2:20" s="20" customFormat="1" ht="22.5" customHeight="1" x14ac:dyDescent="0.2">
      <c r="B24" s="253" t="s">
        <v>66</v>
      </c>
      <c r="C24" s="838" t="s">
        <v>19</v>
      </c>
      <c r="D24" s="838"/>
      <c r="E24" s="839"/>
      <c r="F24" s="262">
        <v>10.46993</v>
      </c>
      <c r="G24" s="260">
        <v>14.832409999999967</v>
      </c>
      <c r="H24" s="261">
        <v>95.726589999997458</v>
      </c>
      <c r="I24" s="252">
        <v>5.1261840337041393</v>
      </c>
      <c r="J24" s="260">
        <v>4.3492553603898498</v>
      </c>
      <c r="K24" s="261">
        <v>4.437665929602213</v>
      </c>
      <c r="L24" s="267">
        <v>3.86</v>
      </c>
      <c r="M24" s="260">
        <v>3.87</v>
      </c>
      <c r="N24" s="267">
        <v>3.94</v>
      </c>
      <c r="O24" s="276">
        <v>465.92679129659916</v>
      </c>
      <c r="P24" s="272">
        <v>395.93784152406727</v>
      </c>
      <c r="Q24" s="273">
        <v>420.74920406127444</v>
      </c>
      <c r="R24" s="276">
        <v>391</v>
      </c>
      <c r="S24" s="272">
        <v>353</v>
      </c>
      <c r="T24" s="273">
        <v>374</v>
      </c>
    </row>
    <row r="25" spans="2:20" s="20" customFormat="1" ht="16.5" customHeight="1" x14ac:dyDescent="0.2">
      <c r="B25" s="253"/>
      <c r="C25" s="284" t="s">
        <v>20</v>
      </c>
      <c r="D25" s="838" t="s">
        <v>99</v>
      </c>
      <c r="E25" s="839"/>
      <c r="F25" s="256">
        <v>3.2106500000000002</v>
      </c>
      <c r="G25" s="257">
        <v>5.0235000000000003</v>
      </c>
      <c r="H25" s="258">
        <v>49.677389999999733</v>
      </c>
      <c r="I25" s="259">
        <v>5.2419776369271034</v>
      </c>
      <c r="J25" s="257">
        <v>4.0530124017119542</v>
      </c>
      <c r="K25" s="258">
        <v>4.490553261755502</v>
      </c>
      <c r="L25" s="264">
        <v>4.24</v>
      </c>
      <c r="M25" s="257">
        <v>4.17</v>
      </c>
      <c r="N25" s="264">
        <v>4.16</v>
      </c>
      <c r="O25" s="276">
        <v>465.26432653823991</v>
      </c>
      <c r="P25" s="272">
        <v>443.250142331044</v>
      </c>
      <c r="Q25" s="273">
        <v>456.61644703958933</v>
      </c>
      <c r="R25" s="276">
        <v>325</v>
      </c>
      <c r="S25" s="272">
        <v>413</v>
      </c>
      <c r="T25" s="273">
        <v>434</v>
      </c>
    </row>
    <row r="26" spans="2:20" s="20" customFormat="1" ht="16.5" customHeight="1" x14ac:dyDescent="0.2">
      <c r="B26" s="19"/>
      <c r="C26" s="23">
        <v>45</v>
      </c>
      <c r="D26" s="826" t="s">
        <v>80</v>
      </c>
      <c r="E26" s="827"/>
      <c r="F26" s="115">
        <v>0.36870000000000003</v>
      </c>
      <c r="G26" s="46">
        <v>0.16250000000000001</v>
      </c>
      <c r="H26" s="113">
        <v>0</v>
      </c>
      <c r="I26" s="114">
        <v>4.5342923786276108</v>
      </c>
      <c r="J26" s="46">
        <v>4.4676646153846153</v>
      </c>
      <c r="K26" s="113">
        <v>0</v>
      </c>
      <c r="L26" s="115">
        <v>4.22</v>
      </c>
      <c r="M26" s="36">
        <v>3.55</v>
      </c>
      <c r="N26" s="115">
        <v>0</v>
      </c>
      <c r="O26" s="278">
        <v>543.5390561432057</v>
      </c>
      <c r="P26" s="181">
        <v>369.76043076923077</v>
      </c>
      <c r="Q26" s="183">
        <v>0</v>
      </c>
      <c r="R26" s="278">
        <v>442</v>
      </c>
      <c r="S26" s="181">
        <v>326</v>
      </c>
      <c r="T26" s="183">
        <v>0</v>
      </c>
    </row>
    <row r="27" spans="2:20" s="20" customFormat="1" ht="21.95" customHeight="1" x14ac:dyDescent="0.2">
      <c r="B27" s="19"/>
      <c r="C27" s="23">
        <v>46</v>
      </c>
      <c r="D27" s="826" t="s">
        <v>81</v>
      </c>
      <c r="E27" s="827"/>
      <c r="F27" s="115">
        <v>1.04501</v>
      </c>
      <c r="G27" s="46">
        <v>0.55410000000000004</v>
      </c>
      <c r="H27" s="113">
        <v>4.3609999999999996E-2</v>
      </c>
      <c r="I27" s="114">
        <v>6.7291005827695436</v>
      </c>
      <c r="J27" s="46">
        <v>4.0815993502977808</v>
      </c>
      <c r="K27" s="113">
        <v>4.0439348773217159</v>
      </c>
      <c r="L27" s="115">
        <v>4.8099999999999996</v>
      </c>
      <c r="M27" s="36">
        <v>4.3</v>
      </c>
      <c r="N27" s="115">
        <v>3.9</v>
      </c>
      <c r="O27" s="278">
        <v>671.56777447105765</v>
      </c>
      <c r="P27" s="181">
        <v>439.52187330806714</v>
      </c>
      <c r="Q27" s="183">
        <v>291.87113047466175</v>
      </c>
      <c r="R27" s="278">
        <v>427</v>
      </c>
      <c r="S27" s="181">
        <v>429</v>
      </c>
      <c r="T27" s="183">
        <v>250</v>
      </c>
    </row>
    <row r="28" spans="2:20" s="20" customFormat="1" ht="15" customHeight="1" x14ac:dyDescent="0.2">
      <c r="B28" s="19"/>
      <c r="C28" s="23">
        <v>47</v>
      </c>
      <c r="D28" s="826" t="s">
        <v>82</v>
      </c>
      <c r="E28" s="827"/>
      <c r="F28" s="115">
        <v>1.79694</v>
      </c>
      <c r="G28" s="46">
        <v>4.3069000000000006</v>
      </c>
      <c r="H28" s="113">
        <v>49.633779999999732</v>
      </c>
      <c r="I28" s="114">
        <v>4.5223460438300673</v>
      </c>
      <c r="J28" s="46">
        <v>4.0336896839954486</v>
      </c>
      <c r="K28" s="113">
        <v>4.4909456765130562</v>
      </c>
      <c r="L28" s="115">
        <v>3.97</v>
      </c>
      <c r="M28" s="36">
        <v>4.05</v>
      </c>
      <c r="N28" s="115">
        <v>4.16</v>
      </c>
      <c r="O28" s="278">
        <v>329.22803209901275</v>
      </c>
      <c r="P28" s="181">
        <v>446.50257725974603</v>
      </c>
      <c r="Q28" s="183">
        <v>456.7611981195065</v>
      </c>
      <c r="R28" s="278">
        <v>295</v>
      </c>
      <c r="S28" s="181">
        <v>413</v>
      </c>
      <c r="T28" s="183">
        <v>434</v>
      </c>
    </row>
    <row r="29" spans="2:20" s="20" customFormat="1" ht="20.25" customHeight="1" x14ac:dyDescent="0.2">
      <c r="B29" s="19"/>
      <c r="C29" s="48" t="s">
        <v>1</v>
      </c>
      <c r="D29" s="832" t="str">
        <f>"Transportes e armazenagem"</f>
        <v>Transportes e armazenagem</v>
      </c>
      <c r="E29" s="833"/>
      <c r="F29" s="115">
        <v>1.0545400000000003</v>
      </c>
      <c r="G29" s="46">
        <v>0.84811999999999999</v>
      </c>
      <c r="H29" s="113">
        <v>4.3083399999999914</v>
      </c>
      <c r="I29" s="114">
        <v>5.8577410055569246</v>
      </c>
      <c r="J29" s="46">
        <v>4.773739329340188</v>
      </c>
      <c r="K29" s="113">
        <v>8.9917860011048312</v>
      </c>
      <c r="L29" s="115">
        <v>3.96</v>
      </c>
      <c r="M29" s="36">
        <v>4.33</v>
      </c>
      <c r="N29" s="115">
        <v>8.23</v>
      </c>
      <c r="O29" s="278">
        <v>470.51173971589509</v>
      </c>
      <c r="P29" s="181">
        <v>491.04659717964438</v>
      </c>
      <c r="Q29" s="183">
        <v>1296.8982577976672</v>
      </c>
      <c r="R29" s="278">
        <v>526</v>
      </c>
      <c r="S29" s="181">
        <v>509</v>
      </c>
      <c r="T29" s="183">
        <v>1182</v>
      </c>
    </row>
    <row r="30" spans="2:20" s="20" customFormat="1" ht="13.5" customHeight="1" x14ac:dyDescent="0.2">
      <c r="B30" s="19"/>
      <c r="C30" s="48" t="s">
        <v>21</v>
      </c>
      <c r="D30" s="832" t="str">
        <f>"Alojamento, restauração e similares"</f>
        <v>Alojamento, restauração e similares</v>
      </c>
      <c r="E30" s="833"/>
      <c r="F30" s="115">
        <v>3.3522800000000013</v>
      </c>
      <c r="G30" s="46">
        <v>2.2004500000000005</v>
      </c>
      <c r="H30" s="113">
        <v>6.108069999999989</v>
      </c>
      <c r="I30" s="114">
        <v>3.3668496366651959</v>
      </c>
      <c r="J30" s="46">
        <v>3.5503580631234519</v>
      </c>
      <c r="K30" s="113">
        <v>3.548433236685236</v>
      </c>
      <c r="L30" s="115">
        <v>3.16</v>
      </c>
      <c r="M30" s="36">
        <v>3.4</v>
      </c>
      <c r="N30" s="115">
        <v>3.14</v>
      </c>
      <c r="O30" s="278">
        <v>386.12012719701221</v>
      </c>
      <c r="P30" s="181">
        <v>306.12389738462582</v>
      </c>
      <c r="Q30" s="183">
        <v>305.96693390874685</v>
      </c>
      <c r="R30" s="278">
        <v>455</v>
      </c>
      <c r="S30" s="181">
        <v>274</v>
      </c>
      <c r="T30" s="183">
        <v>292</v>
      </c>
    </row>
    <row r="31" spans="2:20" s="20" customFormat="1" ht="13.5" customHeight="1" x14ac:dyDescent="0.2">
      <c r="B31" s="19"/>
      <c r="C31" s="48" t="s">
        <v>22</v>
      </c>
      <c r="D31" s="832" t="str">
        <f>"Activ de informação e de comunicação "</f>
        <v xml:space="preserve">Activ de informação e de comunicação </v>
      </c>
      <c r="E31" s="833"/>
      <c r="F31" s="115">
        <v>0.36891000000000002</v>
      </c>
      <c r="G31" s="46">
        <v>0.32661000000000001</v>
      </c>
      <c r="H31" s="113">
        <v>0.21221000000000012</v>
      </c>
      <c r="I31" s="114">
        <v>9.8430571142012973</v>
      </c>
      <c r="J31" s="46">
        <v>11.052159150056641</v>
      </c>
      <c r="K31" s="113">
        <v>4.3245591630931628</v>
      </c>
      <c r="L31" s="115">
        <v>6.63</v>
      </c>
      <c r="M31" s="36">
        <v>10.68</v>
      </c>
      <c r="N31" s="115">
        <v>3.66</v>
      </c>
      <c r="O31" s="278">
        <v>624.68385243013199</v>
      </c>
      <c r="P31" s="181">
        <v>1410.0023269342641</v>
      </c>
      <c r="Q31" s="183">
        <v>349.38574996465758</v>
      </c>
      <c r="R31" s="278">
        <v>552</v>
      </c>
      <c r="S31" s="181">
        <v>1496</v>
      </c>
      <c r="T31" s="183">
        <v>318</v>
      </c>
    </row>
    <row r="32" spans="2:20" s="20" customFormat="1" ht="21.95" customHeight="1" x14ac:dyDescent="0.2">
      <c r="B32" s="19"/>
      <c r="C32" s="48" t="s">
        <v>23</v>
      </c>
      <c r="D32" s="832" t="s">
        <v>122</v>
      </c>
      <c r="E32" s="833"/>
      <c r="F32" s="45">
        <v>0.13625000000000001</v>
      </c>
      <c r="G32" s="46">
        <v>0.28029999999999999</v>
      </c>
      <c r="H32" s="47">
        <v>0.23653000000000002</v>
      </c>
      <c r="I32" s="118">
        <v>16.519635229357799</v>
      </c>
      <c r="J32" s="46">
        <v>6.7599336425258638</v>
      </c>
      <c r="K32" s="47">
        <v>14.153290491692385</v>
      </c>
      <c r="L32" s="265">
        <v>11.42</v>
      </c>
      <c r="M32" s="46">
        <v>5.34</v>
      </c>
      <c r="N32" s="265">
        <v>12.61</v>
      </c>
      <c r="O32" s="277">
        <v>1992.5419449541287</v>
      </c>
      <c r="P32" s="181">
        <v>591.23992151266486</v>
      </c>
      <c r="Q32" s="182">
        <v>1342.5113939035218</v>
      </c>
      <c r="R32" s="277">
        <v>552</v>
      </c>
      <c r="S32" s="181">
        <v>398</v>
      </c>
      <c r="T32" s="182">
        <v>1365</v>
      </c>
    </row>
    <row r="33" spans="2:20" s="20" customFormat="1" ht="11.25" customHeight="1" x14ac:dyDescent="0.2">
      <c r="B33" s="19"/>
      <c r="C33" s="48" t="s">
        <v>73</v>
      </c>
      <c r="D33" s="834" t="s">
        <v>83</v>
      </c>
      <c r="E33" s="835"/>
      <c r="F33" s="45">
        <v>0.86413999999999991</v>
      </c>
      <c r="G33" s="46">
        <v>0.83312000000000008</v>
      </c>
      <c r="H33" s="47">
        <v>0.53545000000000009</v>
      </c>
      <c r="I33" s="118">
        <v>8.284284375216977</v>
      </c>
      <c r="J33" s="46">
        <v>5.1805679854042648</v>
      </c>
      <c r="K33" s="47">
        <v>4.3077615090111125</v>
      </c>
      <c r="L33" s="265">
        <v>5.99</v>
      </c>
      <c r="M33" s="46">
        <v>4.1900000000000004</v>
      </c>
      <c r="N33" s="265">
        <v>3.56</v>
      </c>
      <c r="O33" s="277">
        <v>672.26597542064951</v>
      </c>
      <c r="P33" s="181">
        <v>551.27752304589967</v>
      </c>
      <c r="Q33" s="182">
        <v>394.50243720235306</v>
      </c>
      <c r="R33" s="277">
        <v>453</v>
      </c>
      <c r="S33" s="181">
        <v>490</v>
      </c>
      <c r="T33" s="182">
        <v>344</v>
      </c>
    </row>
    <row r="34" spans="2:20" s="20" customFormat="1" ht="17.100000000000001" customHeight="1" x14ac:dyDescent="0.2">
      <c r="B34" s="19"/>
      <c r="C34" s="48" t="s">
        <v>25</v>
      </c>
      <c r="D34" s="834" t="s">
        <v>84</v>
      </c>
      <c r="E34" s="835"/>
      <c r="F34" s="45">
        <v>1.4831600000000005</v>
      </c>
      <c r="G34" s="46">
        <v>5.3203100000000116</v>
      </c>
      <c r="H34" s="47">
        <v>34.648600000000386</v>
      </c>
      <c r="I34" s="118">
        <v>4.2719622967178186</v>
      </c>
      <c r="J34" s="46">
        <v>4.2230531303627075</v>
      </c>
      <c r="K34" s="47">
        <v>3.8886976097158343</v>
      </c>
      <c r="L34" s="265">
        <v>3.96</v>
      </c>
      <c r="M34" s="46">
        <v>3.55</v>
      </c>
      <c r="N34" s="265">
        <v>3.4</v>
      </c>
      <c r="O34" s="277">
        <v>344.53185765527661</v>
      </c>
      <c r="P34" s="181">
        <v>276.38291753675998</v>
      </c>
      <c r="Q34" s="182">
        <v>275.16561823565746</v>
      </c>
      <c r="R34" s="277">
        <v>288</v>
      </c>
      <c r="S34" s="181">
        <v>260</v>
      </c>
      <c r="T34" s="182">
        <v>237</v>
      </c>
    </row>
    <row r="35" spans="2:20" s="18" customFormat="1" ht="24.75" customHeight="1" x14ac:dyDescent="0.2">
      <c r="B35" s="38" t="s">
        <v>67</v>
      </c>
      <c r="C35" s="836" t="s">
        <v>163</v>
      </c>
      <c r="D35" s="836"/>
      <c r="E35" s="837"/>
      <c r="F35" s="55">
        <v>6.1564599999999974</v>
      </c>
      <c r="G35" s="56">
        <v>12.585579999999991</v>
      </c>
      <c r="H35" s="57">
        <v>13.454929999999994</v>
      </c>
      <c r="I35" s="119">
        <v>8.8706051204750729</v>
      </c>
      <c r="J35" s="56">
        <v>12.8095222389433</v>
      </c>
      <c r="K35" s="57">
        <v>13.597816346870637</v>
      </c>
      <c r="L35" s="263">
        <v>6.7</v>
      </c>
      <c r="M35" s="56">
        <v>11.63</v>
      </c>
      <c r="N35" s="263">
        <v>12.91</v>
      </c>
      <c r="O35" s="99">
        <v>557.76574687401489</v>
      </c>
      <c r="P35" s="100">
        <v>786.72251656260539</v>
      </c>
      <c r="Q35" s="101">
        <v>1027.1016200009974</v>
      </c>
      <c r="R35" s="99">
        <v>459</v>
      </c>
      <c r="S35" s="100">
        <v>708</v>
      </c>
      <c r="T35" s="101">
        <v>862</v>
      </c>
    </row>
    <row r="36" spans="2:20" s="18" customFormat="1" ht="15.95" customHeight="1" x14ac:dyDescent="0.2">
      <c r="B36" s="49"/>
      <c r="C36" s="58" t="s">
        <v>74</v>
      </c>
      <c r="D36" s="828" t="s">
        <v>24</v>
      </c>
      <c r="E36" s="829"/>
      <c r="F36" s="45">
        <v>2.3386399999999994</v>
      </c>
      <c r="G36" s="46">
        <v>8.4691399999999994</v>
      </c>
      <c r="H36" s="47">
        <v>9.8302900000000033</v>
      </c>
      <c r="I36" s="118">
        <v>13.808779718126779</v>
      </c>
      <c r="J36" s="46">
        <v>15.279719877106768</v>
      </c>
      <c r="K36" s="47">
        <v>12.678923826255383</v>
      </c>
      <c r="L36" s="265">
        <v>11.97</v>
      </c>
      <c r="M36" s="46">
        <v>14.29</v>
      </c>
      <c r="N36" s="265">
        <v>12.91</v>
      </c>
      <c r="O36" s="277">
        <v>731.20904457291397</v>
      </c>
      <c r="P36" s="181">
        <v>856.94176858571234</v>
      </c>
      <c r="Q36" s="182">
        <v>850.08774512247305</v>
      </c>
      <c r="R36" s="277">
        <v>608</v>
      </c>
      <c r="S36" s="181">
        <v>759</v>
      </c>
      <c r="T36" s="182">
        <v>788</v>
      </c>
    </row>
    <row r="37" spans="2:20" s="18" customFormat="1" ht="15.95" customHeight="1" x14ac:dyDescent="0.2">
      <c r="B37" s="49"/>
      <c r="C37" s="58" t="s">
        <v>75</v>
      </c>
      <c r="D37" s="828" t="s">
        <v>85</v>
      </c>
      <c r="E37" s="829"/>
      <c r="F37" s="35">
        <v>2.6957700000000013</v>
      </c>
      <c r="G37" s="36">
        <v>2.5484699999999991</v>
      </c>
      <c r="H37" s="37">
        <v>3.5160400000000007</v>
      </c>
      <c r="I37" s="71">
        <v>5.280674612448391</v>
      </c>
      <c r="J37" s="36">
        <v>5.9736189556871375</v>
      </c>
      <c r="K37" s="37">
        <v>16.329622416127229</v>
      </c>
      <c r="L37" s="115">
        <v>3.87</v>
      </c>
      <c r="M37" s="36">
        <v>4.76</v>
      </c>
      <c r="N37" s="115">
        <v>16.14</v>
      </c>
      <c r="O37" s="90">
        <v>428.63144852862075</v>
      </c>
      <c r="P37" s="91">
        <v>624.24587301400447</v>
      </c>
      <c r="Q37" s="92">
        <v>1533.7756538605927</v>
      </c>
      <c r="R37" s="90">
        <v>355</v>
      </c>
      <c r="S37" s="91">
        <v>497</v>
      </c>
      <c r="T37" s="92">
        <v>1254</v>
      </c>
    </row>
    <row r="38" spans="2:20" s="18" customFormat="1" ht="15.95" customHeight="1" x14ac:dyDescent="0.2">
      <c r="B38" s="49"/>
      <c r="C38" s="58" t="s">
        <v>76</v>
      </c>
      <c r="D38" s="828" t="s">
        <v>95</v>
      </c>
      <c r="E38" s="829"/>
      <c r="F38" s="45">
        <v>0.54737999999999987</v>
      </c>
      <c r="G38" s="46">
        <v>0.35159999999999997</v>
      </c>
      <c r="H38" s="47">
        <v>4.1730000000000003E-2</v>
      </c>
      <c r="I38" s="118">
        <v>8.2409806715627134</v>
      </c>
      <c r="J38" s="46">
        <v>5.6743088737201353</v>
      </c>
      <c r="K38" s="47">
        <v>5.5100862688713157</v>
      </c>
      <c r="L38" s="265">
        <v>5.52</v>
      </c>
      <c r="M38" s="46">
        <v>6.39</v>
      </c>
      <c r="N38" s="265">
        <v>5.21</v>
      </c>
      <c r="O38" s="277">
        <v>535.93125433885041</v>
      </c>
      <c r="P38" s="181">
        <v>519.95611490329907</v>
      </c>
      <c r="Q38" s="182">
        <v>408.75365444524323</v>
      </c>
      <c r="R38" s="277">
        <v>486</v>
      </c>
      <c r="S38" s="181">
        <v>734</v>
      </c>
      <c r="T38" s="182">
        <v>426</v>
      </c>
    </row>
    <row r="39" spans="2:20" s="18" customFormat="1" ht="15.95" customHeight="1" thickBot="1" x14ac:dyDescent="0.25">
      <c r="B39" s="59"/>
      <c r="C39" s="60" t="s">
        <v>77</v>
      </c>
      <c r="D39" s="830" t="s">
        <v>86</v>
      </c>
      <c r="E39" s="831"/>
      <c r="F39" s="112">
        <v>0.57467000000000013</v>
      </c>
      <c r="G39" s="110">
        <v>1.21637</v>
      </c>
      <c r="H39" s="111">
        <v>6.6869999999999999E-2</v>
      </c>
      <c r="I39" s="109">
        <v>6.2145732333339136</v>
      </c>
      <c r="J39" s="110">
        <v>11.995120234796973</v>
      </c>
      <c r="K39" s="111">
        <v>10.088642141468517</v>
      </c>
      <c r="L39" s="268">
        <v>3.75</v>
      </c>
      <c r="M39" s="110">
        <v>12.29</v>
      </c>
      <c r="N39" s="268">
        <v>11.28</v>
      </c>
      <c r="O39" s="104">
        <v>478.49712008631036</v>
      </c>
      <c r="P39" s="105">
        <v>715.33407598017061</v>
      </c>
      <c r="Q39" s="106">
        <v>794.04067593838784</v>
      </c>
      <c r="R39" s="104">
        <v>300</v>
      </c>
      <c r="S39" s="105">
        <v>543</v>
      </c>
      <c r="T39" s="106">
        <v>584</v>
      </c>
    </row>
    <row r="40" spans="2:20" s="18" customFormat="1" ht="15" customHeight="1" x14ac:dyDescent="0.2">
      <c r="B40" s="63" t="s">
        <v>178</v>
      </c>
      <c r="C40" s="58"/>
      <c r="D40" s="206"/>
      <c r="E40" s="206"/>
      <c r="F40" s="115"/>
      <c r="G40" s="115"/>
      <c r="H40" s="115"/>
      <c r="I40" s="115"/>
      <c r="J40" s="115"/>
      <c r="K40" s="115"/>
      <c r="L40" s="115"/>
      <c r="M40" s="115"/>
      <c r="N40" s="115"/>
      <c r="O40" s="274"/>
      <c r="P40" s="274"/>
      <c r="Q40" s="274"/>
      <c r="R40" s="274"/>
      <c r="S40" s="274"/>
      <c r="T40" s="274"/>
    </row>
    <row r="41" spans="2:20" s="62" customFormat="1" ht="10.5" customHeight="1" x14ac:dyDescent="0.2">
      <c r="B41" s="63" t="s">
        <v>177</v>
      </c>
      <c r="C41" s="117"/>
      <c r="D41" s="117"/>
      <c r="E41" s="117"/>
      <c r="F41" s="117"/>
      <c r="G41" s="117"/>
      <c r="H41" s="117"/>
      <c r="I41" s="117"/>
      <c r="J41" s="117"/>
      <c r="K41" s="117"/>
      <c r="L41" s="117"/>
      <c r="M41" s="117"/>
      <c r="N41" s="117"/>
    </row>
    <row r="42" spans="2:20" x14ac:dyDescent="0.2">
      <c r="B42" s="64"/>
    </row>
    <row r="43" spans="2:20" x14ac:dyDescent="0.2">
      <c r="B43" s="64"/>
    </row>
  </sheetData>
  <mergeCells count="38">
    <mergeCell ref="O4:T4"/>
    <mergeCell ref="I5:K5"/>
    <mergeCell ref="L5:N5"/>
    <mergeCell ref="O5:Q5"/>
    <mergeCell ref="R5:T5"/>
    <mergeCell ref="B2:S2"/>
    <mergeCell ref="D22:E22"/>
    <mergeCell ref="B8:E8"/>
    <mergeCell ref="C9:E9"/>
    <mergeCell ref="D13:E13"/>
    <mergeCell ref="D14:E14"/>
    <mergeCell ref="D15:E15"/>
    <mergeCell ref="D16:E16"/>
    <mergeCell ref="D17:E17"/>
    <mergeCell ref="D18:E18"/>
    <mergeCell ref="D19:E19"/>
    <mergeCell ref="D20:E20"/>
    <mergeCell ref="D21:E21"/>
    <mergeCell ref="B4:E6"/>
    <mergeCell ref="F4:H5"/>
    <mergeCell ref="I4:N4"/>
    <mergeCell ref="D34:E34"/>
    <mergeCell ref="C23:E23"/>
    <mergeCell ref="C24:E24"/>
    <mergeCell ref="D25:E25"/>
    <mergeCell ref="D26:E26"/>
    <mergeCell ref="D27:E27"/>
    <mergeCell ref="D28:E28"/>
    <mergeCell ref="D29:E29"/>
    <mergeCell ref="D30:E30"/>
    <mergeCell ref="D31:E31"/>
    <mergeCell ref="D32:E32"/>
    <mergeCell ref="D33:E33"/>
    <mergeCell ref="C35:E35"/>
    <mergeCell ref="D36:E36"/>
    <mergeCell ref="D37:E37"/>
    <mergeCell ref="D38:E38"/>
    <mergeCell ref="D39:E39"/>
  </mergeCells>
  <printOptions horizontalCentered="1" verticalCentered="1"/>
  <pageMargins left="0.23622047244094491" right="0.23622047244094491" top="0.70866141732283472" bottom="0.19685039370078741" header="0.19685039370078741" footer="0"/>
  <pageSetup paperSize="9" scale="64" orientation="landscape" r:id="rId1"/>
  <headerFooter scaleWithDoc="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0" tint="-0.14999847407452621"/>
  </sheetPr>
  <dimension ref="B2:T45"/>
  <sheetViews>
    <sheetView showGridLines="0" zoomScaleNormal="100" workbookViewId="0"/>
  </sheetViews>
  <sheetFormatPr defaultRowHeight="12" x14ac:dyDescent="0.2"/>
  <cols>
    <col min="1" max="1" width="1.140625" style="158" customWidth="1"/>
    <col min="2" max="2" width="6.42578125" style="199" customWidth="1"/>
    <col min="3" max="3" width="6.7109375" style="157" customWidth="1"/>
    <col min="4" max="4" width="0.85546875" style="158" customWidth="1"/>
    <col min="5" max="5" width="45.7109375" style="158" customWidth="1"/>
    <col min="6" max="17" width="7.5703125" style="158" customWidth="1"/>
    <col min="18" max="18" width="1.140625" style="158" customWidth="1"/>
    <col min="19" max="16384" width="9.140625" style="158"/>
  </cols>
  <sheetData>
    <row r="2" spans="2:20" s="188" customFormat="1" ht="28.5" customHeight="1" x14ac:dyDescent="0.2">
      <c r="B2" s="819" t="s">
        <v>192</v>
      </c>
      <c r="C2" s="819"/>
      <c r="D2" s="819"/>
      <c r="E2" s="819"/>
      <c r="F2" s="819"/>
      <c r="G2" s="819"/>
      <c r="H2" s="819"/>
      <c r="I2" s="819"/>
      <c r="J2" s="819"/>
      <c r="K2" s="819"/>
      <c r="L2" s="819"/>
      <c r="M2" s="819"/>
      <c r="N2" s="819"/>
      <c r="O2" s="819"/>
      <c r="P2" s="819"/>
      <c r="Q2" s="162"/>
    </row>
    <row r="3" spans="2:20" s="155" customFormat="1" ht="2.25" customHeight="1" thickBot="1" x14ac:dyDescent="0.25">
      <c r="B3" s="157"/>
      <c r="C3" s="157"/>
      <c r="E3" s="132"/>
    </row>
    <row r="4" spans="2:20" s="138" customFormat="1" ht="18" customHeight="1" thickBot="1" x14ac:dyDescent="0.25">
      <c r="B4" s="864" t="s">
        <v>52</v>
      </c>
      <c r="C4" s="865"/>
      <c r="D4" s="865"/>
      <c r="E4" s="866"/>
      <c r="F4" s="873" t="s">
        <v>47</v>
      </c>
      <c r="G4" s="874"/>
      <c r="H4" s="874"/>
      <c r="I4" s="874"/>
      <c r="J4" s="874"/>
      <c r="K4" s="874"/>
      <c r="L4" s="873" t="s">
        <v>48</v>
      </c>
      <c r="M4" s="874"/>
      <c r="N4" s="874"/>
      <c r="O4" s="874"/>
      <c r="P4" s="874"/>
      <c r="Q4" s="875"/>
    </row>
    <row r="5" spans="2:20" s="138" customFormat="1" ht="29.25" customHeight="1" thickBot="1" x14ac:dyDescent="0.25">
      <c r="B5" s="867"/>
      <c r="C5" s="868"/>
      <c r="D5" s="868"/>
      <c r="E5" s="869"/>
      <c r="F5" s="876" t="s">
        <v>50</v>
      </c>
      <c r="G5" s="877"/>
      <c r="H5" s="878"/>
      <c r="I5" s="876" t="s">
        <v>30</v>
      </c>
      <c r="J5" s="877"/>
      <c r="K5" s="877"/>
      <c r="L5" s="876" t="s">
        <v>50</v>
      </c>
      <c r="M5" s="877"/>
      <c r="N5" s="878"/>
      <c r="O5" s="876" t="s">
        <v>30</v>
      </c>
      <c r="P5" s="877"/>
      <c r="Q5" s="878"/>
    </row>
    <row r="6" spans="2:20" s="138" customFormat="1" ht="15" customHeight="1" thickBot="1" x14ac:dyDescent="0.25">
      <c r="B6" s="870"/>
      <c r="C6" s="871"/>
      <c r="D6" s="871"/>
      <c r="E6" s="872"/>
      <c r="F6" s="189" t="s">
        <v>0</v>
      </c>
      <c r="G6" s="189" t="s">
        <v>1</v>
      </c>
      <c r="H6" s="189" t="s">
        <v>2</v>
      </c>
      <c r="I6" s="210" t="s">
        <v>0</v>
      </c>
      <c r="J6" s="189" t="s">
        <v>1</v>
      </c>
      <c r="K6" s="189" t="s">
        <v>2</v>
      </c>
      <c r="L6" s="189" t="s">
        <v>0</v>
      </c>
      <c r="M6" s="189" t="s">
        <v>1</v>
      </c>
      <c r="N6" s="189" t="s">
        <v>2</v>
      </c>
      <c r="O6" s="210" t="s">
        <v>0</v>
      </c>
      <c r="P6" s="210" t="s">
        <v>1</v>
      </c>
      <c r="Q6" s="210" t="s">
        <v>2</v>
      </c>
    </row>
    <row r="7" spans="2:20" s="155" customFormat="1" ht="3" customHeight="1" x14ac:dyDescent="0.2">
      <c r="B7" s="190"/>
      <c r="C7" s="191"/>
      <c r="D7" s="192"/>
      <c r="E7" s="193"/>
      <c r="H7" s="339"/>
      <c r="K7" s="339"/>
      <c r="N7" s="339"/>
      <c r="Q7" s="339"/>
    </row>
    <row r="8" spans="2:20" s="155" customFormat="1" ht="18" customHeight="1" x14ac:dyDescent="0.2">
      <c r="B8" s="879" t="s">
        <v>157</v>
      </c>
      <c r="C8" s="880"/>
      <c r="D8" s="880"/>
      <c r="E8" s="881"/>
      <c r="F8" s="400">
        <v>1721.8914300000006</v>
      </c>
      <c r="G8" s="401">
        <v>854.94724000000144</v>
      </c>
      <c r="H8" s="333">
        <v>866.94418999999448</v>
      </c>
      <c r="I8" s="400">
        <v>7.5328704896335941</v>
      </c>
      <c r="J8" s="333">
        <v>8.0527957450333201</v>
      </c>
      <c r="K8" s="401">
        <v>7.0201400656483086</v>
      </c>
      <c r="L8" s="400">
        <v>281.42248000000507</v>
      </c>
      <c r="M8" s="333">
        <v>130.13642999999982</v>
      </c>
      <c r="N8" s="401">
        <v>151.28604999999715</v>
      </c>
      <c r="O8" s="332">
        <v>7.6591095057509282</v>
      </c>
      <c r="P8" s="333">
        <v>8.4441083630463947</v>
      </c>
      <c r="Q8" s="340">
        <v>6.9838526076925174</v>
      </c>
      <c r="R8" s="194"/>
      <c r="T8" s="195"/>
    </row>
    <row r="9" spans="2:20" s="132" customFormat="1" ht="24.75" customHeight="1" x14ac:dyDescent="0.2">
      <c r="B9" s="126" t="s">
        <v>53</v>
      </c>
      <c r="C9" s="882" t="s">
        <v>164</v>
      </c>
      <c r="D9" s="882"/>
      <c r="E9" s="883"/>
      <c r="F9" s="402">
        <v>1278.8271599999987</v>
      </c>
      <c r="G9" s="403">
        <v>755.63450000000023</v>
      </c>
      <c r="H9" s="335">
        <v>523.19265999999971</v>
      </c>
      <c r="I9" s="402">
        <v>7.1044634094258168</v>
      </c>
      <c r="J9" s="335">
        <v>7.741098360516883</v>
      </c>
      <c r="K9" s="403">
        <v>6.1849869531808865</v>
      </c>
      <c r="L9" s="402">
        <v>159.55960999999968</v>
      </c>
      <c r="M9" s="335">
        <v>97.075329999999937</v>
      </c>
      <c r="N9" s="403">
        <v>62.48427999999997</v>
      </c>
      <c r="O9" s="334">
        <v>7.5503081387576705</v>
      </c>
      <c r="P9" s="335">
        <v>8.2057785268409145</v>
      </c>
      <c r="Q9" s="341">
        <v>6.5319719391821414</v>
      </c>
      <c r="R9" s="196"/>
    </row>
    <row r="10" spans="2:20" s="132" customFormat="1" ht="16.5" customHeight="1" x14ac:dyDescent="0.2">
      <c r="B10" s="297" t="s">
        <v>54</v>
      </c>
      <c r="C10" s="298" t="s">
        <v>14</v>
      </c>
      <c r="D10" s="298"/>
      <c r="E10" s="299"/>
      <c r="F10" s="404">
        <v>467.93808000000018</v>
      </c>
      <c r="G10" s="405">
        <v>262.64178999999996</v>
      </c>
      <c r="H10" s="337">
        <v>205.29629000000048</v>
      </c>
      <c r="I10" s="404">
        <v>5.7199934367384468</v>
      </c>
      <c r="J10" s="337">
        <v>4.5679537667241776</v>
      </c>
      <c r="K10" s="405">
        <v>6.6204954862666909</v>
      </c>
      <c r="L10" s="404">
        <v>32.013079999999896</v>
      </c>
      <c r="M10" s="337">
        <v>23.597509999999815</v>
      </c>
      <c r="N10" s="405">
        <v>8.4155700000000131</v>
      </c>
      <c r="O10" s="336">
        <v>6.857108703692381</v>
      </c>
      <c r="P10" s="337">
        <v>6.9769881356126007</v>
      </c>
      <c r="Q10" s="342">
        <v>6.5209631908474455</v>
      </c>
      <c r="R10" s="196"/>
    </row>
    <row r="11" spans="2:20" s="132" customFormat="1" ht="16.5" customHeight="1" x14ac:dyDescent="0.2">
      <c r="B11" s="297"/>
      <c r="C11" s="300" t="s">
        <v>55</v>
      </c>
      <c r="D11" s="298" t="s">
        <v>16</v>
      </c>
      <c r="E11" s="299"/>
      <c r="F11" s="404">
        <v>6.0270599999999677</v>
      </c>
      <c r="G11" s="405">
        <v>5.4548699999999624</v>
      </c>
      <c r="H11" s="337">
        <v>0.57218999999999998</v>
      </c>
      <c r="I11" s="404">
        <v>7.459784571582162</v>
      </c>
      <c r="J11" s="337">
        <v>7.2335960710337748</v>
      </c>
      <c r="K11" s="405">
        <v>9.6161117810517496</v>
      </c>
      <c r="L11" s="404">
        <v>0.23566000000000001</v>
      </c>
      <c r="M11" s="337">
        <v>0.19238000000000002</v>
      </c>
      <c r="N11" s="405">
        <v>4.3279999999999999E-2</v>
      </c>
      <c r="O11" s="336">
        <v>6.6274060086565392</v>
      </c>
      <c r="P11" s="337">
        <v>6.9475636760578032</v>
      </c>
      <c r="Q11" s="342">
        <v>5.204302218114603</v>
      </c>
      <c r="R11" s="196"/>
    </row>
    <row r="12" spans="2:20" s="132" customFormat="1" ht="16.5" customHeight="1" x14ac:dyDescent="0.2">
      <c r="B12" s="297"/>
      <c r="C12" s="300" t="s">
        <v>15</v>
      </c>
      <c r="D12" s="298" t="s">
        <v>17</v>
      </c>
      <c r="E12" s="299"/>
      <c r="F12" s="404">
        <v>454.87958999999836</v>
      </c>
      <c r="G12" s="405">
        <v>251.51421000000002</v>
      </c>
      <c r="H12" s="337">
        <v>203.36538000000047</v>
      </c>
      <c r="I12" s="404">
        <v>5.6582695466727824</v>
      </c>
      <c r="J12" s="337">
        <v>6.5696434332676574</v>
      </c>
      <c r="K12" s="405">
        <v>4.5311185876376854</v>
      </c>
      <c r="L12" s="404">
        <v>17.769710000000025</v>
      </c>
      <c r="M12" s="337">
        <v>12.563510000000003</v>
      </c>
      <c r="N12" s="405">
        <v>5.2061999999999982</v>
      </c>
      <c r="O12" s="336">
        <v>7.2939582750647016</v>
      </c>
      <c r="P12" s="337">
        <v>7.7317706516729814</v>
      </c>
      <c r="Q12" s="342">
        <v>6.2374371710652676</v>
      </c>
      <c r="R12" s="196"/>
    </row>
    <row r="13" spans="2:20" s="155" customFormat="1" ht="16.5" customHeight="1" x14ac:dyDescent="0.2">
      <c r="B13" s="301"/>
      <c r="C13" s="302" t="s">
        <v>57</v>
      </c>
      <c r="D13" s="851" t="s">
        <v>78</v>
      </c>
      <c r="E13" s="852"/>
      <c r="F13" s="404">
        <v>70.12896999999974</v>
      </c>
      <c r="G13" s="405">
        <v>35.249730000000262</v>
      </c>
      <c r="H13" s="337">
        <v>34.879240000000081</v>
      </c>
      <c r="I13" s="404">
        <v>5.4475644373502243</v>
      </c>
      <c r="J13" s="337">
        <v>6.2355941251181246</v>
      </c>
      <c r="K13" s="405">
        <v>4.6511642369501072</v>
      </c>
      <c r="L13" s="404">
        <v>1.8195599999999998</v>
      </c>
      <c r="M13" s="337">
        <v>0.91536000000000028</v>
      </c>
      <c r="N13" s="405">
        <v>0.90420000000000034</v>
      </c>
      <c r="O13" s="336">
        <v>4.919412715161906</v>
      </c>
      <c r="P13" s="337">
        <v>4.7159972032861388</v>
      </c>
      <c r="Q13" s="342">
        <v>5.1253388630833889</v>
      </c>
      <c r="R13" s="194"/>
    </row>
    <row r="14" spans="2:20" s="155" customFormat="1" ht="21.95" customHeight="1" x14ac:dyDescent="0.2">
      <c r="B14" s="301"/>
      <c r="C14" s="303" t="s">
        <v>58</v>
      </c>
      <c r="D14" s="851" t="s">
        <v>96</v>
      </c>
      <c r="E14" s="852"/>
      <c r="F14" s="404">
        <v>160.21675999999857</v>
      </c>
      <c r="G14" s="405">
        <v>54.19155999999991</v>
      </c>
      <c r="H14" s="337">
        <v>106.02520000000048</v>
      </c>
      <c r="I14" s="404">
        <v>4.4001806633712848</v>
      </c>
      <c r="J14" s="337">
        <v>5.4728172062217748</v>
      </c>
      <c r="K14" s="405">
        <v>3.8519350805280244</v>
      </c>
      <c r="L14" s="404">
        <v>0.93273000000000006</v>
      </c>
      <c r="M14" s="337">
        <v>0.19027000000000002</v>
      </c>
      <c r="N14" s="405">
        <v>0.74246000000000001</v>
      </c>
      <c r="O14" s="336">
        <v>3.8630626226239109</v>
      </c>
      <c r="P14" s="337">
        <v>4.1857555053345248</v>
      </c>
      <c r="Q14" s="342">
        <v>3.7803662150149506</v>
      </c>
      <c r="R14" s="194"/>
    </row>
    <row r="15" spans="2:20" s="155" customFormat="1" ht="21.95" customHeight="1" x14ac:dyDescent="0.2">
      <c r="B15" s="301"/>
      <c r="C15" s="303" t="s">
        <v>59</v>
      </c>
      <c r="D15" s="851" t="s">
        <v>97</v>
      </c>
      <c r="E15" s="852"/>
      <c r="F15" s="404">
        <v>16.323510000000006</v>
      </c>
      <c r="G15" s="405">
        <v>12.008390000000038</v>
      </c>
      <c r="H15" s="337">
        <v>4.3151200000000038</v>
      </c>
      <c r="I15" s="404">
        <v>6.8435437721421497</v>
      </c>
      <c r="J15" s="337">
        <v>7.2699952116811666</v>
      </c>
      <c r="K15" s="405">
        <v>5.6567876212017234</v>
      </c>
      <c r="L15" s="404">
        <v>1.4430500000000015</v>
      </c>
      <c r="M15" s="337">
        <v>1.3753400000000009</v>
      </c>
      <c r="N15" s="405">
        <v>6.771000000000002E-2</v>
      </c>
      <c r="O15" s="336">
        <v>11.222251897023664</v>
      </c>
      <c r="P15" s="337">
        <v>11.298620195733413</v>
      </c>
      <c r="Q15" s="342">
        <v>9.6710426820262878</v>
      </c>
      <c r="R15" s="194"/>
    </row>
    <row r="16" spans="2:20" s="155" customFormat="1" ht="21.95" customHeight="1" x14ac:dyDescent="0.2">
      <c r="B16" s="301"/>
      <c r="C16" s="303" t="s">
        <v>60</v>
      </c>
      <c r="D16" s="851" t="s">
        <v>98</v>
      </c>
      <c r="E16" s="852"/>
      <c r="F16" s="404">
        <v>60.308029999999896</v>
      </c>
      <c r="G16" s="405">
        <v>39.886419999999958</v>
      </c>
      <c r="H16" s="337">
        <v>20.421610000000051</v>
      </c>
      <c r="I16" s="404">
        <v>7.4446831358941754</v>
      </c>
      <c r="J16" s="337">
        <v>8.0154774281572596</v>
      </c>
      <c r="K16" s="405">
        <v>6.3298375936079534</v>
      </c>
      <c r="L16" s="404">
        <v>3.806110000000007</v>
      </c>
      <c r="M16" s="337">
        <v>2.8698199999999998</v>
      </c>
      <c r="N16" s="405">
        <v>0.93628999999999929</v>
      </c>
      <c r="O16" s="336">
        <v>8.7965079832164612</v>
      </c>
      <c r="P16" s="337">
        <v>8.7576028810169291</v>
      </c>
      <c r="Q16" s="342">
        <v>8.9157559089598379</v>
      </c>
      <c r="R16" s="194"/>
    </row>
    <row r="17" spans="2:18" s="155" customFormat="1" ht="21.95" customHeight="1" x14ac:dyDescent="0.2">
      <c r="B17" s="301"/>
      <c r="C17" s="303" t="s">
        <v>61</v>
      </c>
      <c r="D17" s="851" t="s">
        <v>87</v>
      </c>
      <c r="E17" s="852"/>
      <c r="F17" s="404">
        <v>52.356220000000299</v>
      </c>
      <c r="G17" s="405">
        <v>45.397100000000101</v>
      </c>
      <c r="H17" s="337">
        <v>6.959120000000004</v>
      </c>
      <c r="I17" s="404">
        <v>6.1716816053565298</v>
      </c>
      <c r="J17" s="337">
        <v>6.3269002865821946</v>
      </c>
      <c r="K17" s="405">
        <v>5.1591285823494948</v>
      </c>
      <c r="L17" s="404">
        <v>3.7299699999999989</v>
      </c>
      <c r="M17" s="337">
        <v>3.2258599999999986</v>
      </c>
      <c r="N17" s="405">
        <v>0.50410999999999984</v>
      </c>
      <c r="O17" s="336">
        <v>6.6140581023439902</v>
      </c>
      <c r="P17" s="337">
        <v>6.7351187280291134</v>
      </c>
      <c r="Q17" s="342">
        <v>5.8393767233341922</v>
      </c>
      <c r="R17" s="194"/>
    </row>
    <row r="18" spans="2:18" s="155" customFormat="1" ht="21.95" customHeight="1" x14ac:dyDescent="0.2">
      <c r="B18" s="301"/>
      <c r="C18" s="303" t="s">
        <v>62</v>
      </c>
      <c r="D18" s="851" t="s">
        <v>88</v>
      </c>
      <c r="E18" s="852"/>
      <c r="F18" s="404">
        <v>34.538049999999785</v>
      </c>
      <c r="G18" s="405">
        <v>24.189619999999838</v>
      </c>
      <c r="H18" s="337">
        <v>10.348429999999921</v>
      </c>
      <c r="I18" s="404">
        <v>6.7435709746207353</v>
      </c>
      <c r="J18" s="337">
        <v>7.1655956315146749</v>
      </c>
      <c r="K18" s="405">
        <v>5.7570816152788371</v>
      </c>
      <c r="L18" s="404">
        <v>0.88805999999999963</v>
      </c>
      <c r="M18" s="337">
        <v>0.54088999999999976</v>
      </c>
      <c r="N18" s="405">
        <v>0.34716999999999981</v>
      </c>
      <c r="O18" s="336">
        <v>5.4329421435488596</v>
      </c>
      <c r="P18" s="337">
        <v>5.8992828486383537</v>
      </c>
      <c r="Q18" s="342">
        <v>4.7063844802258252</v>
      </c>
      <c r="R18" s="194"/>
    </row>
    <row r="19" spans="2:18" s="155" customFormat="1" ht="21.95" customHeight="1" x14ac:dyDescent="0.2">
      <c r="B19" s="301"/>
      <c r="C19" s="303" t="s">
        <v>63</v>
      </c>
      <c r="D19" s="851" t="s">
        <v>159</v>
      </c>
      <c r="E19" s="852"/>
      <c r="F19" s="404">
        <v>27.8460700000001</v>
      </c>
      <c r="G19" s="405">
        <v>18.189439999999948</v>
      </c>
      <c r="H19" s="337">
        <v>9.6566300000000087</v>
      </c>
      <c r="I19" s="404">
        <v>6.9521346746596464</v>
      </c>
      <c r="J19" s="337">
        <v>7.7742546224622675</v>
      </c>
      <c r="K19" s="405">
        <v>5.4035715151144839</v>
      </c>
      <c r="L19" s="404">
        <v>0.43901999999999958</v>
      </c>
      <c r="M19" s="337">
        <v>0.36719999999999969</v>
      </c>
      <c r="N19" s="405">
        <v>7.1819999999999995E-2</v>
      </c>
      <c r="O19" s="336">
        <v>6.2067115393376158</v>
      </c>
      <c r="P19" s="337">
        <v>6.208765795206971</v>
      </c>
      <c r="Q19" s="342">
        <v>6.1962085769980506</v>
      </c>
      <c r="R19" s="194"/>
    </row>
    <row r="20" spans="2:18" s="155" customFormat="1" ht="21.95" customHeight="1" x14ac:dyDescent="0.2">
      <c r="B20" s="301"/>
      <c r="C20" s="303" t="s">
        <v>64</v>
      </c>
      <c r="D20" s="851" t="s">
        <v>56</v>
      </c>
      <c r="E20" s="852"/>
      <c r="F20" s="404">
        <v>22.734939999999867</v>
      </c>
      <c r="G20" s="405">
        <v>15.219929999999962</v>
      </c>
      <c r="H20" s="337">
        <v>7.5150099999999815</v>
      </c>
      <c r="I20" s="404">
        <v>4.732760785821287</v>
      </c>
      <c r="J20" s="337">
        <v>4.8070966423630095</v>
      </c>
      <c r="K20" s="405">
        <v>4.5822105492873613</v>
      </c>
      <c r="L20" s="404">
        <v>1.7879499999999986</v>
      </c>
      <c r="M20" s="337">
        <v>0.57836000000000021</v>
      </c>
      <c r="N20" s="405">
        <v>1.2095899999999997</v>
      </c>
      <c r="O20" s="336">
        <v>5.454703039794178</v>
      </c>
      <c r="P20" s="337">
        <v>6.6212028840168751</v>
      </c>
      <c r="Q20" s="342">
        <v>4.8969464033267469</v>
      </c>
      <c r="R20" s="194"/>
    </row>
    <row r="21" spans="2:18" s="155" customFormat="1" ht="16.5" customHeight="1" x14ac:dyDescent="0.2">
      <c r="B21" s="301"/>
      <c r="C21" s="303">
        <v>33</v>
      </c>
      <c r="D21" s="851" t="s">
        <v>79</v>
      </c>
      <c r="E21" s="852"/>
      <c r="F21" s="404">
        <v>10.427040000000018</v>
      </c>
      <c r="G21" s="405">
        <v>7.1820199999999961</v>
      </c>
      <c r="H21" s="337">
        <v>3.2450199999999962</v>
      </c>
      <c r="I21" s="404">
        <v>6.6085252765885638</v>
      </c>
      <c r="J21" s="337">
        <v>7.4960188080790688</v>
      </c>
      <c r="K21" s="405">
        <v>4.6442858287468187</v>
      </c>
      <c r="L21" s="404">
        <v>2.9232600000000168</v>
      </c>
      <c r="M21" s="337">
        <v>2.5004100000000045</v>
      </c>
      <c r="N21" s="405">
        <v>0.42284999999999984</v>
      </c>
      <c r="O21" s="336">
        <v>8.6922788256946095</v>
      </c>
      <c r="P21" s="337">
        <v>8.1290747917341584</v>
      </c>
      <c r="Q21" s="342">
        <v>12.0226347404517</v>
      </c>
      <c r="R21" s="194"/>
    </row>
    <row r="22" spans="2:18" s="155" customFormat="1" ht="24.75" customHeight="1" x14ac:dyDescent="0.2">
      <c r="B22" s="301"/>
      <c r="C22" s="300" t="s">
        <v>65</v>
      </c>
      <c r="D22" s="853" t="s">
        <v>94</v>
      </c>
      <c r="E22" s="854"/>
      <c r="F22" s="404">
        <v>7.0314299999999523</v>
      </c>
      <c r="G22" s="405">
        <v>5.6727099999999808</v>
      </c>
      <c r="H22" s="337">
        <v>1.3587200000000013</v>
      </c>
      <c r="I22" s="404">
        <v>8.22177646652246</v>
      </c>
      <c r="J22" s="337">
        <v>8.2855955795378105</v>
      </c>
      <c r="K22" s="405">
        <v>7.955329133301932</v>
      </c>
      <c r="L22" s="404">
        <v>14.007709999999916</v>
      </c>
      <c r="M22" s="337">
        <v>10.841619999999986</v>
      </c>
      <c r="N22" s="405">
        <v>3.1660900000000014</v>
      </c>
      <c r="O22" s="336">
        <v>6.3068004477534076</v>
      </c>
      <c r="P22" s="337">
        <v>6.1028515203447506</v>
      </c>
      <c r="Q22" s="342">
        <v>7.0051813435499284</v>
      </c>
      <c r="R22" s="194"/>
    </row>
    <row r="23" spans="2:18" s="132" customFormat="1" ht="16.5" customHeight="1" x14ac:dyDescent="0.2">
      <c r="B23" s="297" t="s">
        <v>29</v>
      </c>
      <c r="C23" s="853" t="s">
        <v>18</v>
      </c>
      <c r="D23" s="853"/>
      <c r="E23" s="854"/>
      <c r="F23" s="404">
        <v>111.57009999999966</v>
      </c>
      <c r="G23" s="405">
        <v>100.55778000000032</v>
      </c>
      <c r="H23" s="337">
        <v>11.012319999999992</v>
      </c>
      <c r="I23" s="404">
        <v>6.5031818363522058</v>
      </c>
      <c r="J23" s="337">
        <v>6.4554419300028218</v>
      </c>
      <c r="K23" s="405">
        <v>6.9391135019687091</v>
      </c>
      <c r="L23" s="404">
        <v>1.4542699999999997</v>
      </c>
      <c r="M23" s="337">
        <v>1.1516299999999997</v>
      </c>
      <c r="N23" s="405">
        <v>0.30264000000000008</v>
      </c>
      <c r="O23" s="336">
        <v>5.1838167602989849</v>
      </c>
      <c r="P23" s="337">
        <v>5.0716770143188361</v>
      </c>
      <c r="Q23" s="342">
        <v>5.6105399154110485</v>
      </c>
      <c r="R23" s="196"/>
    </row>
    <row r="24" spans="2:18" s="132" customFormat="1" ht="16.5" customHeight="1" x14ac:dyDescent="0.2">
      <c r="B24" s="297" t="s">
        <v>66</v>
      </c>
      <c r="C24" s="853" t="s">
        <v>19</v>
      </c>
      <c r="D24" s="853"/>
      <c r="E24" s="854"/>
      <c r="F24" s="404">
        <v>699.31898000000137</v>
      </c>
      <c r="G24" s="405">
        <v>392.43493000000001</v>
      </c>
      <c r="H24" s="337">
        <v>306.88404999999926</v>
      </c>
      <c r="I24" s="404">
        <v>8.1267883949038726</v>
      </c>
      <c r="J24" s="337">
        <v>7.2396726923409433</v>
      </c>
      <c r="K24" s="405">
        <v>8.8205127267850081</v>
      </c>
      <c r="L24" s="404">
        <v>126.0922599999991</v>
      </c>
      <c r="M24" s="337">
        <v>72.326189999999869</v>
      </c>
      <c r="N24" s="405">
        <v>53.766070000000376</v>
      </c>
      <c r="O24" s="336">
        <v>7.7535955283853069</v>
      </c>
      <c r="P24" s="337">
        <v>8.6565933543575593</v>
      </c>
      <c r="Q24" s="342">
        <v>6.5388816329703809</v>
      </c>
      <c r="R24" s="196"/>
    </row>
    <row r="25" spans="2:18" s="132" customFormat="1" ht="16.5" customHeight="1" x14ac:dyDescent="0.2">
      <c r="B25" s="297"/>
      <c r="C25" s="300" t="s">
        <v>20</v>
      </c>
      <c r="D25" s="853" t="s">
        <v>99</v>
      </c>
      <c r="E25" s="854"/>
      <c r="F25" s="404">
        <v>259.76344999999986</v>
      </c>
      <c r="G25" s="405">
        <v>130.08152000000052</v>
      </c>
      <c r="H25" s="337">
        <v>129.68192999999985</v>
      </c>
      <c r="I25" s="404">
        <v>6.6701965037806508</v>
      </c>
      <c r="J25" s="337">
        <v>7.3880171849160421</v>
      </c>
      <c r="K25" s="405">
        <v>5.9501639958628116</v>
      </c>
      <c r="L25" s="404">
        <v>10.345570000000006</v>
      </c>
      <c r="M25" s="337">
        <v>7.4881000000000002</v>
      </c>
      <c r="N25" s="405">
        <v>2.8574699999999997</v>
      </c>
      <c r="O25" s="336">
        <v>8.6457852298133417</v>
      </c>
      <c r="P25" s="337">
        <v>8.2678384369866826</v>
      </c>
      <c r="Q25" s="342">
        <v>9.6362080091829476</v>
      </c>
      <c r="R25" s="196"/>
    </row>
    <row r="26" spans="2:18" s="132" customFormat="1" ht="16.5" customHeight="1" x14ac:dyDescent="0.2">
      <c r="B26" s="297"/>
      <c r="C26" s="304">
        <v>45</v>
      </c>
      <c r="D26" s="851" t="s">
        <v>80</v>
      </c>
      <c r="E26" s="852"/>
      <c r="F26" s="404">
        <v>30.031660000000123</v>
      </c>
      <c r="G26" s="405">
        <v>24.802010000000074</v>
      </c>
      <c r="H26" s="337">
        <v>5.2296500000000004</v>
      </c>
      <c r="I26" s="404">
        <v>7.2858266675901371</v>
      </c>
      <c r="J26" s="337">
        <v>7.2954855594365222</v>
      </c>
      <c r="K26" s="405">
        <v>7.2400186436950857</v>
      </c>
      <c r="L26" s="404">
        <v>0.72029000000000021</v>
      </c>
      <c r="M26" s="337">
        <v>0.65970000000000018</v>
      </c>
      <c r="N26" s="405">
        <v>6.0590000000000005E-2</v>
      </c>
      <c r="O26" s="336">
        <v>5.7317387441169538</v>
      </c>
      <c r="P26" s="337">
        <v>5.7862243443989696</v>
      </c>
      <c r="Q26" s="342">
        <v>5.1385030533091269</v>
      </c>
      <c r="R26" s="196"/>
    </row>
    <row r="27" spans="2:18" s="132" customFormat="1" ht="21.95" customHeight="1" x14ac:dyDescent="0.2">
      <c r="B27" s="131"/>
      <c r="C27" s="138">
        <v>46</v>
      </c>
      <c r="D27" s="849" t="s">
        <v>81</v>
      </c>
      <c r="E27" s="850"/>
      <c r="F27" s="406">
        <v>89.047000000000338</v>
      </c>
      <c r="G27" s="407">
        <v>56.548260000000518</v>
      </c>
      <c r="H27" s="147">
        <v>32.498739999999884</v>
      </c>
      <c r="I27" s="408">
        <v>7.4939169809201909</v>
      </c>
      <c r="J27" s="409">
        <v>8.0354421002520748</v>
      </c>
      <c r="K27" s="410">
        <v>6.5516557349608018</v>
      </c>
      <c r="L27" s="406">
        <v>6.1811700000000052</v>
      </c>
      <c r="M27" s="147">
        <v>3.6383800000000006</v>
      </c>
      <c r="N27" s="407">
        <v>2.5427899999999997</v>
      </c>
      <c r="O27" s="338">
        <v>10.511006265804046</v>
      </c>
      <c r="P27" s="147">
        <v>10.703713026127012</v>
      </c>
      <c r="Q27" s="343">
        <v>10.235269605433404</v>
      </c>
      <c r="R27" s="196"/>
    </row>
    <row r="28" spans="2:18" s="132" customFormat="1" ht="16.5" customHeight="1" x14ac:dyDescent="0.2">
      <c r="B28" s="131"/>
      <c r="C28" s="138">
        <v>47</v>
      </c>
      <c r="D28" s="849" t="s">
        <v>82</v>
      </c>
      <c r="E28" s="850"/>
      <c r="F28" s="406">
        <v>140.6847899999994</v>
      </c>
      <c r="G28" s="407">
        <v>48.73124999999991</v>
      </c>
      <c r="H28" s="147">
        <v>91.953539999999975</v>
      </c>
      <c r="I28" s="408">
        <v>6.0174021747482431</v>
      </c>
      <c r="J28" s="409">
        <v>6.6838328649480587</v>
      </c>
      <c r="K28" s="410">
        <v>5.6642238134605769</v>
      </c>
      <c r="L28" s="406">
        <v>3.4441099999999998</v>
      </c>
      <c r="M28" s="147">
        <v>3.1900199999999996</v>
      </c>
      <c r="N28" s="407">
        <v>0.25408999999999998</v>
      </c>
      <c r="O28" s="338">
        <v>5.9076933082857419</v>
      </c>
      <c r="P28" s="147">
        <v>6.0028004213139736</v>
      </c>
      <c r="Q28" s="343">
        <v>4.7136534298870485</v>
      </c>
      <c r="R28" s="196"/>
    </row>
    <row r="29" spans="2:18" s="132" customFormat="1" ht="16.5" customHeight="1" x14ac:dyDescent="0.2">
      <c r="B29" s="131"/>
      <c r="C29" s="134" t="s">
        <v>1</v>
      </c>
      <c r="D29" s="860" t="str">
        <f>"Transportes e armazenagem"</f>
        <v>Transportes e armazenagem</v>
      </c>
      <c r="E29" s="861"/>
      <c r="F29" s="406">
        <v>70.869279999999534</v>
      </c>
      <c r="G29" s="407">
        <v>61.084720000000019</v>
      </c>
      <c r="H29" s="147">
        <v>9.7845600000000257</v>
      </c>
      <c r="I29" s="408">
        <v>7.4521892885041492</v>
      </c>
      <c r="J29" s="409">
        <v>7.1380583900523762</v>
      </c>
      <c r="K29" s="410">
        <v>9.4132992388007057</v>
      </c>
      <c r="L29" s="406">
        <v>12.539629999999987</v>
      </c>
      <c r="M29" s="147">
        <v>9.4238299999999722</v>
      </c>
      <c r="N29" s="407">
        <v>3.1158000000000015</v>
      </c>
      <c r="O29" s="338">
        <v>10.325070077825279</v>
      </c>
      <c r="P29" s="147">
        <v>10.628382006042122</v>
      </c>
      <c r="Q29" s="343">
        <v>9.4076941074523432</v>
      </c>
      <c r="R29" s="196"/>
    </row>
    <row r="30" spans="2:18" s="132" customFormat="1" ht="16.5" customHeight="1" x14ac:dyDescent="0.2">
      <c r="B30" s="131"/>
      <c r="C30" s="134" t="s">
        <v>21</v>
      </c>
      <c r="D30" s="860" t="str">
        <f>"Alojamento, restauração e similares"</f>
        <v>Alojamento, restauração e similares</v>
      </c>
      <c r="E30" s="861"/>
      <c r="F30" s="406">
        <v>97.848480000000421</v>
      </c>
      <c r="G30" s="407">
        <v>41.215609999999891</v>
      </c>
      <c r="H30" s="147">
        <v>56.632869999999954</v>
      </c>
      <c r="I30" s="408">
        <v>4.8568680361718375</v>
      </c>
      <c r="J30" s="409">
        <v>5.4321891268866382</v>
      </c>
      <c r="K30" s="410">
        <v>4.4381675588752554</v>
      </c>
      <c r="L30" s="406">
        <v>4.2440000000000007</v>
      </c>
      <c r="M30" s="147">
        <v>1.8817100000000009</v>
      </c>
      <c r="N30" s="407">
        <v>2.362289999999998</v>
      </c>
      <c r="O30" s="338">
        <v>5.7066060791705953</v>
      </c>
      <c r="P30" s="147">
        <v>6.3379468143337725</v>
      </c>
      <c r="Q30" s="343">
        <v>5.2037041599464926</v>
      </c>
      <c r="R30" s="196"/>
    </row>
    <row r="31" spans="2:18" s="132" customFormat="1" ht="16.5" customHeight="1" x14ac:dyDescent="0.2">
      <c r="B31" s="131"/>
      <c r="C31" s="134" t="s">
        <v>22</v>
      </c>
      <c r="D31" s="860" t="str">
        <f>"Activ de informação e de comunicação "</f>
        <v xml:space="preserve">Activ de informação e de comunicação </v>
      </c>
      <c r="E31" s="861"/>
      <c r="F31" s="406">
        <v>36.320499999999974</v>
      </c>
      <c r="G31" s="407">
        <v>23.495379999999912</v>
      </c>
      <c r="H31" s="147">
        <v>12.825119999999979</v>
      </c>
      <c r="I31" s="408">
        <v>11.631328489420559</v>
      </c>
      <c r="J31" s="409">
        <v>11.879283893259002</v>
      </c>
      <c r="K31" s="410">
        <v>11.177078826552892</v>
      </c>
      <c r="L31" s="406">
        <v>19.50728999999993</v>
      </c>
      <c r="M31" s="147">
        <v>12.888899999999964</v>
      </c>
      <c r="N31" s="407">
        <v>6.618390000000006</v>
      </c>
      <c r="O31" s="338">
        <v>10.354904515183822</v>
      </c>
      <c r="P31" s="147">
        <v>11.017473764246759</v>
      </c>
      <c r="Q31" s="343">
        <v>9.0645924008709056</v>
      </c>
      <c r="R31" s="196"/>
    </row>
    <row r="32" spans="2:18" s="134" customFormat="1" ht="21.95" customHeight="1" x14ac:dyDescent="0.2">
      <c r="B32" s="131"/>
      <c r="C32" s="138" t="s">
        <v>69</v>
      </c>
      <c r="D32" s="849" t="s">
        <v>89</v>
      </c>
      <c r="E32" s="850"/>
      <c r="F32" s="406">
        <v>5.6197200000000169</v>
      </c>
      <c r="G32" s="407">
        <v>2.7561899999999921</v>
      </c>
      <c r="H32" s="147">
        <v>2.8635299999999932</v>
      </c>
      <c r="I32" s="408">
        <v>8.5206968496651001</v>
      </c>
      <c r="J32" s="409">
        <v>9.8945184112851443</v>
      </c>
      <c r="K32" s="410">
        <v>7.1983732665626023</v>
      </c>
      <c r="L32" s="406">
        <v>1.7420599999999997</v>
      </c>
      <c r="M32" s="147">
        <v>0.9264899999999997</v>
      </c>
      <c r="N32" s="407">
        <v>0.81556999999999946</v>
      </c>
      <c r="O32" s="338">
        <v>17.764413969668091</v>
      </c>
      <c r="P32" s="147">
        <v>19.344371552850006</v>
      </c>
      <c r="Q32" s="343">
        <v>15.969577350809862</v>
      </c>
      <c r="R32" s="197"/>
    </row>
    <row r="33" spans="2:18" s="134" customFormat="1" ht="15" customHeight="1" x14ac:dyDescent="0.2">
      <c r="B33" s="131"/>
      <c r="C33" s="138" t="s">
        <v>70</v>
      </c>
      <c r="D33" s="849" t="s">
        <v>90</v>
      </c>
      <c r="E33" s="850"/>
      <c r="F33" s="406">
        <v>15.070309999999903</v>
      </c>
      <c r="G33" s="407">
        <v>9.6646099999999766</v>
      </c>
      <c r="H33" s="147">
        <v>5.4057000000000004</v>
      </c>
      <c r="I33" s="408">
        <v>13.516916420431956</v>
      </c>
      <c r="J33" s="409">
        <v>13.558030267129245</v>
      </c>
      <c r="K33" s="410">
        <v>13.443410807111015</v>
      </c>
      <c r="L33" s="406">
        <v>1.7783499999999974</v>
      </c>
      <c r="M33" s="147">
        <v>0.94369000000000025</v>
      </c>
      <c r="N33" s="407">
        <v>0.83465999999999951</v>
      </c>
      <c r="O33" s="338">
        <v>12.33897247448477</v>
      </c>
      <c r="P33" s="147">
        <v>13.850469009950302</v>
      </c>
      <c r="Q33" s="343">
        <v>10.630032108882661</v>
      </c>
      <c r="R33" s="197"/>
    </row>
    <row r="34" spans="2:18" s="134" customFormat="1" ht="15" customHeight="1" x14ac:dyDescent="0.2">
      <c r="B34" s="131"/>
      <c r="C34" s="138" t="s">
        <v>71</v>
      </c>
      <c r="D34" s="849" t="s">
        <v>91</v>
      </c>
      <c r="E34" s="850"/>
      <c r="F34" s="406">
        <v>15.630469999999942</v>
      </c>
      <c r="G34" s="407">
        <v>11.074579999999997</v>
      </c>
      <c r="H34" s="147">
        <v>4.555890000000006</v>
      </c>
      <c r="I34" s="408">
        <v>10.931700403122871</v>
      </c>
      <c r="J34" s="409">
        <v>10.908227815411527</v>
      </c>
      <c r="K34" s="410">
        <v>10.988758200922328</v>
      </c>
      <c r="L34" s="406">
        <v>15.986879999999932</v>
      </c>
      <c r="M34" s="147">
        <v>11.018719999999965</v>
      </c>
      <c r="N34" s="407">
        <v>4.9681600000000072</v>
      </c>
      <c r="O34" s="338">
        <v>9.3268003888188353</v>
      </c>
      <c r="P34" s="147">
        <v>10.074691225478093</v>
      </c>
      <c r="Q34" s="343">
        <v>7.6680776987858659</v>
      </c>
      <c r="R34" s="197"/>
    </row>
    <row r="35" spans="2:18" s="132" customFormat="1" ht="17.25" customHeight="1" x14ac:dyDescent="0.2">
      <c r="B35" s="131"/>
      <c r="C35" s="134" t="s">
        <v>23</v>
      </c>
      <c r="D35" s="860" t="s">
        <v>122</v>
      </c>
      <c r="E35" s="861"/>
      <c r="F35" s="406">
        <v>96.404520000000872</v>
      </c>
      <c r="G35" s="407">
        <v>52.887759999999503</v>
      </c>
      <c r="H35" s="147">
        <v>43.516759999999664</v>
      </c>
      <c r="I35" s="408">
        <v>16.597880101472448</v>
      </c>
      <c r="J35" s="409">
        <v>18.311640485435579</v>
      </c>
      <c r="K35" s="410">
        <v>14.515074582758453</v>
      </c>
      <c r="L35" s="406">
        <v>4.5230699999999855</v>
      </c>
      <c r="M35" s="147">
        <v>2.1660300000000006</v>
      </c>
      <c r="N35" s="407">
        <v>2.3570399999999911</v>
      </c>
      <c r="O35" s="338">
        <v>10.779457293387026</v>
      </c>
      <c r="P35" s="147">
        <v>13.633173547919464</v>
      </c>
      <c r="Q35" s="343">
        <v>8.157000729728825</v>
      </c>
      <c r="R35" s="196"/>
    </row>
    <row r="36" spans="2:18" s="132" customFormat="1" ht="16.5" customHeight="1" x14ac:dyDescent="0.2">
      <c r="B36" s="131"/>
      <c r="C36" s="138" t="s">
        <v>68</v>
      </c>
      <c r="D36" s="849" t="s">
        <v>92</v>
      </c>
      <c r="E36" s="850"/>
      <c r="F36" s="406">
        <v>82.447690000000762</v>
      </c>
      <c r="G36" s="407">
        <v>46.085289999999674</v>
      </c>
      <c r="H36" s="147">
        <v>36.362399999999873</v>
      </c>
      <c r="I36" s="408">
        <v>17.244095771512765</v>
      </c>
      <c r="J36" s="409">
        <v>18.935616408185801</v>
      </c>
      <c r="K36" s="410">
        <v>15.100281857083129</v>
      </c>
      <c r="L36" s="406">
        <v>4.1517299999999855</v>
      </c>
      <c r="M36" s="147">
        <v>1.9644500000000005</v>
      </c>
      <c r="N36" s="407">
        <v>2.187279999999991</v>
      </c>
      <c r="O36" s="338">
        <v>10.899182003646679</v>
      </c>
      <c r="P36" s="147">
        <v>13.758822062154799</v>
      </c>
      <c r="Q36" s="343">
        <v>8.330868887385245</v>
      </c>
      <c r="R36" s="196"/>
    </row>
    <row r="37" spans="2:18" s="132" customFormat="1" ht="21.95" customHeight="1" x14ac:dyDescent="0.2">
      <c r="B37" s="131"/>
      <c r="C37" s="138" t="s">
        <v>72</v>
      </c>
      <c r="D37" s="849" t="s">
        <v>93</v>
      </c>
      <c r="E37" s="850"/>
      <c r="F37" s="406">
        <v>13.956830000000053</v>
      </c>
      <c r="G37" s="407">
        <v>6.8024700000000058</v>
      </c>
      <c r="H37" s="147">
        <v>7.1543600000000085</v>
      </c>
      <c r="I37" s="408">
        <v>12.78046674638869</v>
      </c>
      <c r="J37" s="409">
        <v>14.084336086744964</v>
      </c>
      <c r="K37" s="410">
        <v>11.54072873045247</v>
      </c>
      <c r="L37" s="406">
        <v>0.37133999999999989</v>
      </c>
      <c r="M37" s="147">
        <v>0.20157999999999998</v>
      </c>
      <c r="N37" s="407">
        <v>0.16975999999999997</v>
      </c>
      <c r="O37" s="338">
        <v>9.4408870576829873</v>
      </c>
      <c r="P37" s="147">
        <v>12.408695803155076</v>
      </c>
      <c r="Q37" s="343">
        <v>5.9167889962299718</v>
      </c>
      <c r="R37" s="196"/>
    </row>
    <row r="38" spans="2:18" s="132" customFormat="1" ht="21.95" customHeight="1" x14ac:dyDescent="0.2">
      <c r="B38" s="131"/>
      <c r="C38" s="134" t="s">
        <v>73</v>
      </c>
      <c r="D38" s="862" t="s">
        <v>83</v>
      </c>
      <c r="E38" s="863"/>
      <c r="F38" s="406">
        <v>37.555269999999808</v>
      </c>
      <c r="G38" s="407">
        <v>18.969559999999955</v>
      </c>
      <c r="H38" s="147">
        <v>18.585709999999963</v>
      </c>
      <c r="I38" s="408">
        <v>8.7666599627695234</v>
      </c>
      <c r="J38" s="409">
        <v>9.494007994913936</v>
      </c>
      <c r="K38" s="410">
        <v>8.0242900378839419</v>
      </c>
      <c r="L38" s="406">
        <v>20.101849999999967</v>
      </c>
      <c r="M38" s="147">
        <v>11.963160000000055</v>
      </c>
      <c r="N38" s="407">
        <v>8.1386900000000022</v>
      </c>
      <c r="O38" s="338">
        <v>10.117187542440146</v>
      </c>
      <c r="P38" s="147">
        <v>10.61999317070071</v>
      </c>
      <c r="Q38" s="343">
        <v>9.3781073981193472</v>
      </c>
      <c r="R38" s="196"/>
    </row>
    <row r="39" spans="2:18" s="132" customFormat="1" ht="17.100000000000001" customHeight="1" x14ac:dyDescent="0.2">
      <c r="B39" s="131"/>
      <c r="C39" s="134" t="s">
        <v>25</v>
      </c>
      <c r="D39" s="862" t="s">
        <v>84</v>
      </c>
      <c r="E39" s="863"/>
      <c r="F39" s="406">
        <v>100.55748000000089</v>
      </c>
      <c r="G39" s="407">
        <v>64.700380000000237</v>
      </c>
      <c r="H39" s="147">
        <v>35.857099999999932</v>
      </c>
      <c r="I39" s="408">
        <v>5.9207436214590814</v>
      </c>
      <c r="J39" s="409">
        <v>6.3809271599332087</v>
      </c>
      <c r="K39" s="410">
        <v>5.0903906422995666</v>
      </c>
      <c r="L39" s="406">
        <v>54.83084999999987</v>
      </c>
      <c r="M39" s="147">
        <v>26.514459999999961</v>
      </c>
      <c r="N39" s="407">
        <v>28.316389999999974</v>
      </c>
      <c r="O39" s="338">
        <v>5.1139980631341642</v>
      </c>
      <c r="P39" s="147">
        <v>5.7900524317674176</v>
      </c>
      <c r="Q39" s="343">
        <v>4.4809648087203193</v>
      </c>
      <c r="R39" s="196"/>
    </row>
    <row r="40" spans="2:18" s="155" customFormat="1" ht="24.75" customHeight="1" x14ac:dyDescent="0.2">
      <c r="B40" s="126" t="s">
        <v>67</v>
      </c>
      <c r="C40" s="858" t="s">
        <v>161</v>
      </c>
      <c r="D40" s="858"/>
      <c r="E40" s="859"/>
      <c r="F40" s="402">
        <v>443.06427000000576</v>
      </c>
      <c r="G40" s="403">
        <v>99.312740000000119</v>
      </c>
      <c r="H40" s="335">
        <v>343.75153000000967</v>
      </c>
      <c r="I40" s="402">
        <v>8.7693922468629513</v>
      </c>
      <c r="J40" s="335">
        <v>8.2912499816364331</v>
      </c>
      <c r="K40" s="403">
        <v>10.424387721051676</v>
      </c>
      <c r="L40" s="402">
        <v>121.86286999999911</v>
      </c>
      <c r="M40" s="335">
        <v>33.061100000000032</v>
      </c>
      <c r="N40" s="403">
        <v>88.801770000001284</v>
      </c>
      <c r="O40" s="334">
        <v>7.8015672017243549</v>
      </c>
      <c r="P40" s="335">
        <v>9.1439020026556896</v>
      </c>
      <c r="Q40" s="341">
        <v>7.3018129165668597</v>
      </c>
      <c r="R40" s="194"/>
    </row>
    <row r="41" spans="2:18" s="155" customFormat="1" ht="15.95" customHeight="1" x14ac:dyDescent="0.2">
      <c r="B41" s="135"/>
      <c r="C41" s="140" t="s">
        <v>74</v>
      </c>
      <c r="D41" s="847" t="s">
        <v>24</v>
      </c>
      <c r="E41" s="848"/>
      <c r="F41" s="406">
        <v>228.7474</v>
      </c>
      <c r="G41" s="407">
        <v>58.606700000000103</v>
      </c>
      <c r="H41" s="147">
        <v>170.14070000000189</v>
      </c>
      <c r="I41" s="408">
        <v>11.134615079340756</v>
      </c>
      <c r="J41" s="409">
        <v>11.947504809177094</v>
      </c>
      <c r="K41" s="410">
        <v>10.854606918274101</v>
      </c>
      <c r="L41" s="406">
        <v>13.873940000000024</v>
      </c>
      <c r="M41" s="147">
        <v>6.3664800000000215</v>
      </c>
      <c r="N41" s="407">
        <v>7.5074600000000062</v>
      </c>
      <c r="O41" s="338">
        <v>9.9849971745589272</v>
      </c>
      <c r="P41" s="147">
        <v>10.687269040348832</v>
      </c>
      <c r="Q41" s="343">
        <v>9.3894562341990362</v>
      </c>
      <c r="R41" s="194"/>
    </row>
    <row r="42" spans="2:18" s="155" customFormat="1" ht="12" customHeight="1" x14ac:dyDescent="0.2">
      <c r="B42" s="135"/>
      <c r="C42" s="140" t="s">
        <v>75</v>
      </c>
      <c r="D42" s="847" t="s">
        <v>85</v>
      </c>
      <c r="E42" s="848"/>
      <c r="F42" s="406">
        <v>186.07212000000578</v>
      </c>
      <c r="G42" s="407">
        <v>29.136300000000006</v>
      </c>
      <c r="H42" s="147">
        <v>156.93582000000777</v>
      </c>
      <c r="I42" s="406">
        <v>6.0725103476007041</v>
      </c>
      <c r="J42" s="147">
        <v>7.8340572001249242</v>
      </c>
      <c r="K42" s="407">
        <v>5.7454660975422875</v>
      </c>
      <c r="L42" s="406">
        <v>97.810710000001194</v>
      </c>
      <c r="M42" s="147">
        <v>21.394990000000124</v>
      </c>
      <c r="N42" s="407">
        <v>76.415719999999098</v>
      </c>
      <c r="O42" s="338">
        <v>7.462148910891262</v>
      </c>
      <c r="P42" s="147">
        <v>8.8128889473657246</v>
      </c>
      <c r="Q42" s="343">
        <v>7.0839666524113225</v>
      </c>
      <c r="R42" s="194"/>
    </row>
    <row r="43" spans="2:18" s="155" customFormat="1" ht="12" customHeight="1" x14ac:dyDescent="0.2">
      <c r="B43" s="135"/>
      <c r="C43" s="140" t="s">
        <v>76</v>
      </c>
      <c r="D43" s="847" t="s">
        <v>95</v>
      </c>
      <c r="E43" s="848"/>
      <c r="F43" s="406">
        <v>9.0957100000000111</v>
      </c>
      <c r="G43" s="407">
        <v>5.9116800000000014</v>
      </c>
      <c r="H43" s="147">
        <v>3.1840300000000035</v>
      </c>
      <c r="I43" s="408">
        <v>8.4790747946009741</v>
      </c>
      <c r="J43" s="409">
        <v>9.5191267964436719</v>
      </c>
      <c r="K43" s="410">
        <v>6.548045684242922</v>
      </c>
      <c r="L43" s="406">
        <v>3.5486200000000037</v>
      </c>
      <c r="M43" s="147">
        <v>2.1698799999999969</v>
      </c>
      <c r="N43" s="407">
        <v>1.3787399999999983</v>
      </c>
      <c r="O43" s="338">
        <v>7.3632100647575669</v>
      </c>
      <c r="P43" s="147">
        <v>7.7703884085755837</v>
      </c>
      <c r="Q43" s="343">
        <v>6.7223871795987629</v>
      </c>
      <c r="R43" s="194"/>
    </row>
    <row r="44" spans="2:18" s="155" customFormat="1" ht="15.95" customHeight="1" thickBot="1" x14ac:dyDescent="0.25">
      <c r="B44" s="143"/>
      <c r="C44" s="144" t="s">
        <v>77</v>
      </c>
      <c r="D44" s="855" t="s">
        <v>86</v>
      </c>
      <c r="E44" s="856"/>
      <c r="F44" s="411">
        <v>19.149039999999971</v>
      </c>
      <c r="G44" s="149">
        <v>5.6580599999999919</v>
      </c>
      <c r="H44" s="148">
        <v>13.490979999999988</v>
      </c>
      <c r="I44" s="411">
        <v>6.8589362861010272</v>
      </c>
      <c r="J44" s="148">
        <v>8.9326032244267441</v>
      </c>
      <c r="K44" s="149">
        <v>5.9892491353482082</v>
      </c>
      <c r="L44" s="411">
        <v>6.6295999999999919</v>
      </c>
      <c r="M44" s="148">
        <v>3.1297500000000014</v>
      </c>
      <c r="N44" s="149">
        <v>3.4998500000000035</v>
      </c>
      <c r="O44" s="344">
        <v>8.4745384940267954</v>
      </c>
      <c r="P44" s="148">
        <v>9.2194880102244525</v>
      </c>
      <c r="Q44" s="345">
        <v>7.808365444233325</v>
      </c>
      <c r="R44" s="194"/>
    </row>
    <row r="45" spans="2:18" s="198" customFormat="1" ht="27.75" customHeight="1" x14ac:dyDescent="0.2">
      <c r="B45" s="857" t="s">
        <v>181</v>
      </c>
      <c r="C45" s="857"/>
      <c r="D45" s="857"/>
      <c r="E45" s="857"/>
      <c r="F45" s="857"/>
      <c r="G45" s="857"/>
      <c r="H45" s="857"/>
      <c r="I45" s="857"/>
      <c r="J45" s="857"/>
      <c r="K45" s="857"/>
      <c r="L45" s="857"/>
      <c r="M45" s="857"/>
      <c r="N45" s="857"/>
      <c r="O45" s="857"/>
      <c r="P45" s="857"/>
      <c r="Q45" s="857"/>
    </row>
  </sheetData>
  <mergeCells count="43">
    <mergeCell ref="D16:E16"/>
    <mergeCell ref="B4:E6"/>
    <mergeCell ref="L4:Q4"/>
    <mergeCell ref="F5:H5"/>
    <mergeCell ref="B8:E8"/>
    <mergeCell ref="C9:E9"/>
    <mergeCell ref="D13:E13"/>
    <mergeCell ref="D14:E14"/>
    <mergeCell ref="D15:E15"/>
    <mergeCell ref="I5:K5"/>
    <mergeCell ref="F4:K4"/>
    <mergeCell ref="L5:N5"/>
    <mergeCell ref="O5:Q5"/>
    <mergeCell ref="B2:P2"/>
    <mergeCell ref="D43:E43"/>
    <mergeCell ref="D44:E44"/>
    <mergeCell ref="B45:Q45"/>
    <mergeCell ref="C40:E40"/>
    <mergeCell ref="D29:E29"/>
    <mergeCell ref="D30:E30"/>
    <mergeCell ref="D31:E31"/>
    <mergeCell ref="D32:E32"/>
    <mergeCell ref="D33:E33"/>
    <mergeCell ref="D34:E34"/>
    <mergeCell ref="D35:E35"/>
    <mergeCell ref="D36:E36"/>
    <mergeCell ref="D37:E37"/>
    <mergeCell ref="D38:E38"/>
    <mergeCell ref="D39:E39"/>
    <mergeCell ref="D41:E41"/>
    <mergeCell ref="D42:E42"/>
    <mergeCell ref="D28:E28"/>
    <mergeCell ref="D17:E17"/>
    <mergeCell ref="D18:E18"/>
    <mergeCell ref="D19:E19"/>
    <mergeCell ref="D20:E20"/>
    <mergeCell ref="D21:E21"/>
    <mergeCell ref="D22:E22"/>
    <mergeCell ref="C23:E23"/>
    <mergeCell ref="C24:E24"/>
    <mergeCell ref="D25:E25"/>
    <mergeCell ref="D26:E26"/>
    <mergeCell ref="D27:E27"/>
  </mergeCells>
  <printOptions horizontalCentered="1" verticalCentered="1"/>
  <pageMargins left="0.23622047244094491" right="0.23622047244094491" top="0.70866141732283472" bottom="0.19685039370078741" header="0.19685039370078741" footer="0"/>
  <pageSetup paperSize="9" scale="64" orientation="landscape" r:id="rId1"/>
  <headerFooter scaleWithDoc="0"/>
  <ignoredErrors>
    <ignoredError sqref="C36" numberStoredAsText="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57</vt:i4>
      </vt:variant>
      <vt:variant>
        <vt:lpstr>Intervalos com Nome</vt:lpstr>
      </vt:variant>
      <vt:variant>
        <vt:i4>53</vt:i4>
      </vt:variant>
    </vt:vector>
  </HeadingPairs>
  <TitlesOfParts>
    <vt:vector size="110" baseType="lpstr">
      <vt:lpstr>Indice</vt:lpstr>
      <vt:lpstr>Q1_2014</vt:lpstr>
      <vt:lpstr>Q2_2014</vt:lpstr>
      <vt:lpstr>Q3_2014</vt:lpstr>
      <vt:lpstr>Q4_2014</vt:lpstr>
      <vt:lpstr>Q5_2014</vt:lpstr>
      <vt:lpstr>Q6_2014</vt:lpstr>
      <vt:lpstr>Q7_2014</vt:lpstr>
      <vt:lpstr>Q8_2014</vt:lpstr>
      <vt:lpstr>Q9_2014</vt:lpstr>
      <vt:lpstr>Q10_2014</vt:lpstr>
      <vt:lpstr>Q11_2014</vt:lpstr>
      <vt:lpstr>Q12_2014</vt:lpstr>
      <vt:lpstr>Q13_2014</vt:lpstr>
      <vt:lpstr>Q14_2014</vt:lpstr>
      <vt:lpstr>Q15_2014</vt:lpstr>
      <vt:lpstr>Q16_2014</vt:lpstr>
      <vt:lpstr>Q17_2014</vt:lpstr>
      <vt:lpstr>Q18_2014</vt:lpstr>
      <vt:lpstr>Q19_2014</vt:lpstr>
      <vt:lpstr>Q20_2014</vt:lpstr>
      <vt:lpstr>Q21_2014</vt:lpstr>
      <vt:lpstr>Q22_2014</vt:lpstr>
      <vt:lpstr>Q23_2014</vt:lpstr>
      <vt:lpstr>Q24_2014</vt:lpstr>
      <vt:lpstr>Q25_2014</vt:lpstr>
      <vt:lpstr>Q26_2014</vt:lpstr>
      <vt:lpstr>Q27_2014</vt:lpstr>
      <vt:lpstr>Q28 29_2014</vt:lpstr>
      <vt:lpstr>Q1_2018</vt:lpstr>
      <vt:lpstr>Q2_2018</vt:lpstr>
      <vt:lpstr>Q3_2018</vt:lpstr>
      <vt:lpstr>Q4_2018</vt:lpstr>
      <vt:lpstr>Q5_2018</vt:lpstr>
      <vt:lpstr>Q6_2018</vt:lpstr>
      <vt:lpstr>Q7_2018</vt:lpstr>
      <vt:lpstr>Q8_2018</vt:lpstr>
      <vt:lpstr>Q9_2018</vt:lpstr>
      <vt:lpstr>Q10_2018</vt:lpstr>
      <vt:lpstr>Q11_2018</vt:lpstr>
      <vt:lpstr>Q12_2018</vt:lpstr>
      <vt:lpstr>Q13_2018</vt:lpstr>
      <vt:lpstr>Q14_2018</vt:lpstr>
      <vt:lpstr>Q15_2018</vt:lpstr>
      <vt:lpstr>Q16_2018</vt:lpstr>
      <vt:lpstr>Q17_2018</vt:lpstr>
      <vt:lpstr>Q18_2018</vt:lpstr>
      <vt:lpstr>Q19_2018</vt:lpstr>
      <vt:lpstr>Q20_2018</vt:lpstr>
      <vt:lpstr>Q21_2018</vt:lpstr>
      <vt:lpstr>Q22_2018</vt:lpstr>
      <vt:lpstr>Q23_2018</vt:lpstr>
      <vt:lpstr>Q24_2018</vt:lpstr>
      <vt:lpstr>Q25_2018</vt:lpstr>
      <vt:lpstr>Q26_2018</vt:lpstr>
      <vt:lpstr>Q27_2018</vt:lpstr>
      <vt:lpstr>Q28 29_2018</vt:lpstr>
      <vt:lpstr>Indice!Área_de_Impressão</vt:lpstr>
      <vt:lpstr>Q1_2014!Área_de_Impressão</vt:lpstr>
      <vt:lpstr>Q1_2018!Área_de_Impressão</vt:lpstr>
      <vt:lpstr>Q10_2018!Área_de_Impressão</vt:lpstr>
      <vt:lpstr>Q11_2018!Área_de_Impressão</vt:lpstr>
      <vt:lpstr>Q12_2018!Área_de_Impressão</vt:lpstr>
      <vt:lpstr>Q13_2014!Área_de_Impressão</vt:lpstr>
      <vt:lpstr>Q13_2018!Área_de_Impressão</vt:lpstr>
      <vt:lpstr>Q14_2018!Área_de_Impressão</vt:lpstr>
      <vt:lpstr>Q15_2014!Área_de_Impressão</vt:lpstr>
      <vt:lpstr>Q15_2018!Área_de_Impressão</vt:lpstr>
      <vt:lpstr>Q16_2014!Área_de_Impressão</vt:lpstr>
      <vt:lpstr>Q16_2018!Área_de_Impressão</vt:lpstr>
      <vt:lpstr>Q17_2014!Área_de_Impressão</vt:lpstr>
      <vt:lpstr>Q17_2018!Área_de_Impressão</vt:lpstr>
      <vt:lpstr>Q18_2014!Área_de_Impressão</vt:lpstr>
      <vt:lpstr>Q18_2018!Área_de_Impressão</vt:lpstr>
      <vt:lpstr>Q19_2014!Área_de_Impressão</vt:lpstr>
      <vt:lpstr>Q19_2018!Área_de_Impressão</vt:lpstr>
      <vt:lpstr>Q2_2014!Área_de_Impressão</vt:lpstr>
      <vt:lpstr>Q2_2018!Área_de_Impressão</vt:lpstr>
      <vt:lpstr>Q20_2014!Área_de_Impressão</vt:lpstr>
      <vt:lpstr>Q20_2018!Área_de_Impressão</vt:lpstr>
      <vt:lpstr>Q21_2014!Área_de_Impressão</vt:lpstr>
      <vt:lpstr>Q21_2018!Área_de_Impressão</vt:lpstr>
      <vt:lpstr>Q22_2014!Área_de_Impressão</vt:lpstr>
      <vt:lpstr>Q22_2018!Área_de_Impressão</vt:lpstr>
      <vt:lpstr>Q23_2014!Área_de_Impressão</vt:lpstr>
      <vt:lpstr>Q23_2018!Área_de_Impressão</vt:lpstr>
      <vt:lpstr>Q24_2014!Área_de_Impressão</vt:lpstr>
      <vt:lpstr>Q24_2018!Área_de_Impressão</vt:lpstr>
      <vt:lpstr>Q25_2014!Área_de_Impressão</vt:lpstr>
      <vt:lpstr>Q25_2018!Área_de_Impressão</vt:lpstr>
      <vt:lpstr>Q26_2014!Área_de_Impressão</vt:lpstr>
      <vt:lpstr>Q26_2018!Área_de_Impressão</vt:lpstr>
      <vt:lpstr>Q27_2014!Área_de_Impressão</vt:lpstr>
      <vt:lpstr>Q27_2018!Área_de_Impressão</vt:lpstr>
      <vt:lpstr>'Q28 29_2014'!Área_de_Impressão</vt:lpstr>
      <vt:lpstr>'Q28 29_2018'!Área_de_Impressão</vt:lpstr>
      <vt:lpstr>Q3_2014!Área_de_Impressão</vt:lpstr>
      <vt:lpstr>Q3_2018!Área_de_Impressão</vt:lpstr>
      <vt:lpstr>Q4_2014!Área_de_Impressão</vt:lpstr>
      <vt:lpstr>Q4_2018!Área_de_Impressão</vt:lpstr>
      <vt:lpstr>Q5_2014!Área_de_Impressão</vt:lpstr>
      <vt:lpstr>Q5_2018!Área_de_Impressão</vt:lpstr>
      <vt:lpstr>Q6_2014!Área_de_Impressão</vt:lpstr>
      <vt:lpstr>Q6_2018!Área_de_Impressão</vt:lpstr>
      <vt:lpstr>Q7_2014!Área_de_Impressão</vt:lpstr>
      <vt:lpstr>Q7_2018!Área_de_Impressão</vt:lpstr>
      <vt:lpstr>Q8_2014!Área_de_Impressão</vt:lpstr>
      <vt:lpstr>Q8_2018!Área_de_Impressão</vt:lpstr>
      <vt:lpstr>Q9_2014!Área_de_Impressão</vt:lpstr>
      <vt:lpstr>Q9_2018!Área_de_Impressão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Ana Mota</dc:creator>
  <cp:lastModifiedBy>Teresa Feliciano</cp:lastModifiedBy>
  <cp:lastPrinted>2025-02-03T09:42:41Z</cp:lastPrinted>
  <dcterms:created xsi:type="dcterms:W3CDTF">2013-05-16T13:26:28Z</dcterms:created>
  <dcterms:modified xsi:type="dcterms:W3CDTF">2025-02-03T09:44:45Z</dcterms:modified>
</cp:coreProperties>
</file>